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240" windowHeight="8520" tabRatio="929"/>
  </bookViews>
  <sheets>
    <sheet name="女子個人形" sheetId="10" r:id="rId1"/>
    <sheet name="男子個人形" sheetId="8" r:id="rId2"/>
    <sheet name="女子団体形" sheetId="11" r:id="rId3"/>
    <sheet name="男子団体形" sheetId="12" r:id="rId4"/>
    <sheet name="女子個人組手" sheetId="9" r:id="rId5"/>
    <sheet name="男子個人組手" sheetId="6" r:id="rId6"/>
    <sheet name="女子団体組手" sheetId="13" r:id="rId7"/>
    <sheet name="男子団体組手" sheetId="14" r:id="rId8"/>
    <sheet name="南ブロック" sheetId="7" r:id="rId9"/>
    <sheet name="北ブロック" sheetId="15" r:id="rId10"/>
    <sheet name="Sheet1" sheetId="16" r:id="rId11"/>
    <sheet name="Sheet2" sheetId="17" r:id="rId12"/>
  </sheets>
  <externalReferences>
    <externalReference r:id="rId13"/>
  </externalReferences>
  <definedNames>
    <definedName name="_xlnm.Print_Area" localSheetId="8">南ブロック!$A$1:$H$45</definedName>
    <definedName name="_xlnm.Print_Area" localSheetId="9">北ブロック!$A$1:$H$45</definedName>
  </definedNames>
  <calcPr calcId="145621"/>
</workbook>
</file>

<file path=xl/calcChain.xml><?xml version="1.0" encoding="utf-8"?>
<calcChain xmlns="http://schemas.openxmlformats.org/spreadsheetml/2006/main">
  <c r="D36" i="14" l="1"/>
  <c r="D14" i="14"/>
  <c r="D6" i="14"/>
  <c r="C79" i="15" l="1"/>
  <c r="C78" i="15"/>
  <c r="C77" i="15"/>
  <c r="C76" i="15"/>
  <c r="D76" i="15"/>
  <c r="E76" i="15"/>
  <c r="F76" i="15"/>
  <c r="G76" i="15"/>
  <c r="D77" i="15"/>
  <c r="E77" i="15"/>
  <c r="F77" i="15"/>
  <c r="G77" i="15"/>
  <c r="D78" i="15"/>
  <c r="E78" i="15"/>
  <c r="F78" i="15"/>
  <c r="G78" i="15"/>
  <c r="D79" i="15"/>
  <c r="E79" i="15"/>
  <c r="F79" i="15"/>
  <c r="G79" i="15"/>
  <c r="B79" i="15"/>
  <c r="B78" i="15"/>
  <c r="A78" i="15" s="1"/>
  <c r="B77" i="15"/>
  <c r="B76" i="15"/>
  <c r="A76" i="15" s="1"/>
  <c r="C75" i="15"/>
  <c r="C74" i="15"/>
  <c r="C73" i="15"/>
  <c r="C72" i="15"/>
  <c r="D75" i="15"/>
  <c r="E75" i="15"/>
  <c r="F75" i="15"/>
  <c r="G75" i="15"/>
  <c r="B75" i="15"/>
  <c r="D72" i="15"/>
  <c r="E72" i="15"/>
  <c r="F72" i="15"/>
  <c r="G72" i="15"/>
  <c r="D73" i="15"/>
  <c r="E73" i="15"/>
  <c r="F73" i="15"/>
  <c r="G73" i="15"/>
  <c r="D74" i="15"/>
  <c r="E74" i="15"/>
  <c r="F74" i="15"/>
  <c r="G74" i="15"/>
  <c r="B74" i="15"/>
  <c r="A74" i="15" s="1"/>
  <c r="B73" i="15"/>
  <c r="B72" i="15"/>
  <c r="A72" i="15" s="1"/>
  <c r="C71" i="15"/>
  <c r="C70" i="15"/>
  <c r="C69" i="15"/>
  <c r="C68" i="15"/>
  <c r="D68" i="15"/>
  <c r="E68" i="15"/>
  <c r="F68" i="15"/>
  <c r="G68" i="15"/>
  <c r="D69" i="15"/>
  <c r="E69" i="15"/>
  <c r="F69" i="15"/>
  <c r="G69" i="15"/>
  <c r="D70" i="15"/>
  <c r="E70" i="15"/>
  <c r="F70" i="15"/>
  <c r="G70" i="15"/>
  <c r="D71" i="15"/>
  <c r="E71" i="15"/>
  <c r="F71" i="15"/>
  <c r="G71" i="15"/>
  <c r="B71" i="15"/>
  <c r="B70" i="15"/>
  <c r="A70" i="15" s="1"/>
  <c r="B69" i="15"/>
  <c r="B68" i="15"/>
  <c r="A68" i="15" s="1"/>
  <c r="C67" i="15"/>
  <c r="C66" i="15"/>
  <c r="C65" i="15"/>
  <c r="C64" i="15"/>
  <c r="D64" i="15"/>
  <c r="E64" i="15"/>
  <c r="F64" i="15"/>
  <c r="G64" i="15"/>
  <c r="D65" i="15"/>
  <c r="E65" i="15"/>
  <c r="F65" i="15"/>
  <c r="G65" i="15"/>
  <c r="D66" i="15"/>
  <c r="E66" i="15"/>
  <c r="F66" i="15"/>
  <c r="G66" i="15"/>
  <c r="D67" i="15"/>
  <c r="E67" i="15"/>
  <c r="F67" i="15"/>
  <c r="G67" i="15"/>
  <c r="B67" i="15"/>
  <c r="B66" i="15"/>
  <c r="A66" i="15" s="1"/>
  <c r="B65" i="15"/>
  <c r="B64" i="15"/>
  <c r="A64" i="15" s="1"/>
  <c r="C62" i="15"/>
  <c r="D62" i="15"/>
  <c r="E62" i="15"/>
  <c r="F62" i="15"/>
  <c r="G62" i="15"/>
  <c r="B62" i="15"/>
  <c r="A62" i="15" s="1"/>
  <c r="D38" i="12" s="1"/>
  <c r="C56" i="15"/>
  <c r="C63" i="15"/>
  <c r="C61" i="15"/>
  <c r="C60" i="15"/>
  <c r="D60" i="15"/>
  <c r="E60" i="15"/>
  <c r="F60" i="15"/>
  <c r="G60" i="15"/>
  <c r="D61" i="15"/>
  <c r="E61" i="15"/>
  <c r="F61" i="15"/>
  <c r="G61" i="15"/>
  <c r="D63" i="15"/>
  <c r="E63" i="15"/>
  <c r="F63" i="15"/>
  <c r="G63" i="15"/>
  <c r="B63" i="15"/>
  <c r="B61" i="15"/>
  <c r="B60" i="15"/>
  <c r="C59" i="15"/>
  <c r="C58" i="15"/>
  <c r="C57" i="15"/>
  <c r="D56" i="15"/>
  <c r="E56" i="15"/>
  <c r="F56" i="15"/>
  <c r="G56" i="15"/>
  <c r="D57" i="15"/>
  <c r="E57" i="15"/>
  <c r="F57" i="15"/>
  <c r="G57" i="15"/>
  <c r="D58" i="15"/>
  <c r="E58" i="15"/>
  <c r="F58" i="15"/>
  <c r="G58" i="15"/>
  <c r="D59" i="15"/>
  <c r="E59" i="15"/>
  <c r="F59" i="15"/>
  <c r="G59" i="15"/>
  <c r="B59" i="15"/>
  <c r="B58" i="15"/>
  <c r="A58" i="15" s="1"/>
  <c r="B57" i="15"/>
  <c r="B56" i="15"/>
  <c r="A56" i="15" s="1"/>
  <c r="C54" i="15"/>
  <c r="D54" i="15"/>
  <c r="E54" i="15"/>
  <c r="F54" i="15"/>
  <c r="G54" i="15"/>
  <c r="B54" i="15"/>
  <c r="A54" i="15" s="1"/>
  <c r="C55" i="15"/>
  <c r="C53" i="15"/>
  <c r="C52" i="15"/>
  <c r="D52" i="15"/>
  <c r="E52" i="15"/>
  <c r="F52" i="15"/>
  <c r="G52" i="15"/>
  <c r="D53" i="15"/>
  <c r="E53" i="15"/>
  <c r="F53" i="15"/>
  <c r="G53" i="15"/>
  <c r="D55" i="15"/>
  <c r="E55" i="15"/>
  <c r="F55" i="15"/>
  <c r="G55" i="15"/>
  <c r="B55" i="15"/>
  <c r="B53" i="15"/>
  <c r="B52" i="15"/>
  <c r="A52" i="15" s="1"/>
  <c r="C51" i="15"/>
  <c r="C50" i="15"/>
  <c r="D50" i="15"/>
  <c r="E50" i="15"/>
  <c r="F50" i="15"/>
  <c r="G50" i="15"/>
  <c r="D51" i="15"/>
  <c r="E51" i="15"/>
  <c r="F51" i="15"/>
  <c r="G51" i="15"/>
  <c r="B51" i="15"/>
  <c r="B50" i="15"/>
  <c r="A50" i="15" s="1"/>
  <c r="C49" i="15"/>
  <c r="D49" i="15"/>
  <c r="E49" i="15"/>
  <c r="F49" i="15"/>
  <c r="G49" i="15"/>
  <c r="B49" i="15"/>
  <c r="C48" i="15"/>
  <c r="D48" i="15"/>
  <c r="E48" i="15"/>
  <c r="F48" i="15"/>
  <c r="G48" i="15"/>
  <c r="B48" i="15"/>
  <c r="A48" i="15" s="1"/>
  <c r="E76" i="7"/>
  <c r="F76" i="7"/>
  <c r="F77" i="7"/>
  <c r="F78" i="7"/>
  <c r="F79" i="7"/>
  <c r="D79" i="7"/>
  <c r="D78" i="7"/>
  <c r="D77" i="7"/>
  <c r="D76" i="7"/>
  <c r="C79" i="7"/>
  <c r="C78" i="7"/>
  <c r="C77" i="7"/>
  <c r="C76" i="7"/>
  <c r="E72" i="7"/>
  <c r="F72" i="7"/>
  <c r="F73" i="7"/>
  <c r="F74" i="7"/>
  <c r="F75" i="7"/>
  <c r="D75" i="7"/>
  <c r="D74" i="7"/>
  <c r="D73" i="7"/>
  <c r="D72" i="7"/>
  <c r="C75" i="7"/>
  <c r="C74" i="7"/>
  <c r="C73" i="7"/>
  <c r="C72" i="7"/>
  <c r="E68" i="7"/>
  <c r="F68" i="7"/>
  <c r="G68" i="7"/>
  <c r="E69" i="7"/>
  <c r="F69" i="7"/>
  <c r="G69" i="7"/>
  <c r="E70" i="7"/>
  <c r="F70" i="7"/>
  <c r="G70" i="7"/>
  <c r="E71" i="7"/>
  <c r="F71" i="7"/>
  <c r="G71" i="7"/>
  <c r="D71" i="7"/>
  <c r="D70" i="7"/>
  <c r="D69" i="7"/>
  <c r="D68" i="7"/>
  <c r="C71" i="7"/>
  <c r="C70" i="7"/>
  <c r="C69" i="7"/>
  <c r="C68" i="7"/>
  <c r="E65" i="7"/>
  <c r="F65" i="7"/>
  <c r="G65" i="7"/>
  <c r="E66" i="7"/>
  <c r="F66" i="7"/>
  <c r="G66" i="7"/>
  <c r="E67" i="7"/>
  <c r="F67" i="7"/>
  <c r="G67" i="7"/>
  <c r="D67" i="7"/>
  <c r="D66" i="7"/>
  <c r="D65" i="7"/>
  <c r="E64" i="7"/>
  <c r="F64" i="7"/>
  <c r="G64" i="7"/>
  <c r="D64" i="7"/>
  <c r="C67" i="7"/>
  <c r="C66" i="7"/>
  <c r="C65" i="7"/>
  <c r="C64" i="7"/>
  <c r="F60" i="7"/>
  <c r="F61" i="7"/>
  <c r="F62" i="7"/>
  <c r="F63" i="7"/>
  <c r="D63" i="7"/>
  <c r="D62" i="7"/>
  <c r="D61" i="7"/>
  <c r="D60" i="7"/>
  <c r="F56" i="7"/>
  <c r="F57" i="7"/>
  <c r="F58" i="7"/>
  <c r="F59" i="7"/>
  <c r="D59" i="7"/>
  <c r="D58" i="7"/>
  <c r="D57" i="7"/>
  <c r="D56" i="7"/>
  <c r="E55" i="7"/>
  <c r="F55" i="7"/>
  <c r="G55" i="7"/>
  <c r="D55" i="7"/>
  <c r="E54" i="7"/>
  <c r="F54" i="7"/>
  <c r="G54" i="7"/>
  <c r="D54" i="7"/>
  <c r="E53" i="7"/>
  <c r="F53" i="7"/>
  <c r="G53" i="7"/>
  <c r="D53" i="7"/>
  <c r="E52" i="7"/>
  <c r="F52" i="7"/>
  <c r="G52" i="7"/>
  <c r="D52" i="7"/>
  <c r="E51" i="7"/>
  <c r="F51" i="7"/>
  <c r="G51" i="7"/>
  <c r="D51" i="7"/>
  <c r="A51" i="7"/>
  <c r="A50" i="7"/>
  <c r="A49" i="7"/>
  <c r="A48" i="7"/>
  <c r="E50" i="7"/>
  <c r="F50" i="7"/>
  <c r="G50" i="7"/>
  <c r="D50" i="7"/>
  <c r="E49" i="7"/>
  <c r="F49" i="7"/>
  <c r="G49" i="7"/>
  <c r="D49" i="7"/>
  <c r="E48" i="7"/>
  <c r="F48" i="7"/>
  <c r="G48" i="7"/>
  <c r="D48" i="7"/>
  <c r="G76" i="7"/>
  <c r="C52" i="7"/>
  <c r="C56" i="7"/>
  <c r="G72" i="7"/>
  <c r="C48" i="7"/>
  <c r="C61" i="7"/>
  <c r="E77" i="7"/>
  <c r="G77" i="7"/>
  <c r="C53" i="7"/>
  <c r="C57" i="7"/>
  <c r="E73" i="7"/>
  <c r="G73" i="7"/>
  <c r="C49" i="7"/>
  <c r="C62" i="7"/>
  <c r="E78" i="7"/>
  <c r="G78" i="7"/>
  <c r="C54" i="7"/>
  <c r="C58" i="7"/>
  <c r="E74" i="7"/>
  <c r="G74" i="7"/>
  <c r="C50" i="7"/>
  <c r="C63" i="7"/>
  <c r="E79" i="7"/>
  <c r="G79" i="7"/>
  <c r="C55" i="7"/>
  <c r="C59" i="7"/>
  <c r="E75" i="7"/>
  <c r="G75" i="7"/>
  <c r="C51" i="7"/>
  <c r="C60" i="7"/>
  <c r="A49" i="15"/>
  <c r="A51" i="15"/>
  <c r="A53" i="15"/>
  <c r="A55" i="15"/>
  <c r="A52" i="7"/>
  <c r="A53" i="7"/>
  <c r="A54" i="7"/>
  <c r="A55" i="7"/>
  <c r="A57" i="15"/>
  <c r="A59" i="15"/>
  <c r="A56" i="7"/>
  <c r="A57" i="7"/>
  <c r="A58" i="7"/>
  <c r="A59" i="7"/>
  <c r="A60" i="15"/>
  <c r="A61" i="15"/>
  <c r="D40" i="12" s="1"/>
  <c r="A63" i="15"/>
  <c r="A60" i="7"/>
  <c r="A61" i="7"/>
  <c r="A62" i="7"/>
  <c r="A63" i="7"/>
  <c r="A65" i="15"/>
  <c r="A67" i="15"/>
  <c r="A64" i="7"/>
  <c r="A65" i="7"/>
  <c r="A66" i="7"/>
  <c r="A67" i="7"/>
  <c r="A69" i="15"/>
  <c r="A71" i="15"/>
  <c r="A68" i="7"/>
  <c r="A69" i="7"/>
  <c r="A70" i="7"/>
  <c r="A71" i="7"/>
  <c r="A73" i="15"/>
  <c r="A75" i="15"/>
  <c r="A72" i="7"/>
  <c r="A73" i="7"/>
  <c r="A74" i="7"/>
  <c r="A75" i="7"/>
  <c r="A77" i="15"/>
  <c r="A79" i="15"/>
  <c r="A76" i="7"/>
  <c r="A77" i="7"/>
  <c r="A78" i="7"/>
  <c r="A79" i="7"/>
  <c r="D6" i="11"/>
</calcChain>
</file>

<file path=xl/sharedStrings.xml><?xml version="1.0" encoding="utf-8"?>
<sst xmlns="http://schemas.openxmlformats.org/spreadsheetml/2006/main" count="1054" uniqueCount="244">
  <si>
    <t>男子個人組手</t>
    <rPh sb="0" eb="2">
      <t>ダンシ</t>
    </rPh>
    <rPh sb="2" eb="4">
      <t>コジン</t>
    </rPh>
    <rPh sb="4" eb="5">
      <t>クミ</t>
    </rPh>
    <rPh sb="5" eb="6">
      <t>テ</t>
    </rPh>
    <phoneticPr fontId="4"/>
  </si>
  <si>
    <t>南ブロック</t>
    <rPh sb="0" eb="1">
      <t>ミナミ</t>
    </rPh>
    <phoneticPr fontId="4"/>
  </si>
  <si>
    <t>北ブロック</t>
    <rPh sb="0" eb="1">
      <t>キタ</t>
    </rPh>
    <phoneticPr fontId="4"/>
  </si>
  <si>
    <t>南北統一</t>
    <rPh sb="0" eb="2">
      <t>ナンボク</t>
    </rPh>
    <rPh sb="2" eb="4">
      <t>トウイツ</t>
    </rPh>
    <phoneticPr fontId="4"/>
  </si>
  <si>
    <t>※　推薦出場者は抽選により，１または２に入る。</t>
    <rPh sb="2" eb="4">
      <t>スイセン</t>
    </rPh>
    <rPh sb="4" eb="7">
      <t>シュツジョウシャ</t>
    </rPh>
    <rPh sb="8" eb="10">
      <t>チュウセン</t>
    </rPh>
    <rPh sb="20" eb="21">
      <t>ハイ</t>
    </rPh>
    <phoneticPr fontId="4"/>
  </si>
  <si>
    <t>１　　位</t>
    <rPh sb="3" eb="4">
      <t>イ</t>
    </rPh>
    <phoneticPr fontId="4"/>
  </si>
  <si>
    <t>２　　位</t>
    <rPh sb="3" eb="4">
      <t>イ</t>
    </rPh>
    <phoneticPr fontId="4"/>
  </si>
  <si>
    <t>男子団体形</t>
    <rPh sb="4" eb="5">
      <t>カタチ</t>
    </rPh>
    <phoneticPr fontId="4"/>
  </si>
  <si>
    <t>男子団体組手</t>
    <rPh sb="4" eb="5">
      <t>クミ</t>
    </rPh>
    <rPh sb="5" eb="6">
      <t>テ</t>
    </rPh>
    <phoneticPr fontId="4"/>
  </si>
  <si>
    <t>男子個人形</t>
    <rPh sb="4" eb="5">
      <t>カタチ</t>
    </rPh>
    <phoneticPr fontId="4"/>
  </si>
  <si>
    <t>男子個人組手</t>
    <rPh sb="4" eb="5">
      <t>クミ</t>
    </rPh>
    <rPh sb="5" eb="6">
      <t>テ</t>
    </rPh>
    <phoneticPr fontId="4"/>
  </si>
  <si>
    <t>女子団体形</t>
    <rPh sb="0" eb="1">
      <t>オンナ</t>
    </rPh>
    <rPh sb="4" eb="5">
      <t>カタチ</t>
    </rPh>
    <phoneticPr fontId="4"/>
  </si>
  <si>
    <t>女子団体組手</t>
    <rPh sb="4" eb="5">
      <t>クミ</t>
    </rPh>
    <rPh sb="5" eb="6">
      <t>テ</t>
    </rPh>
    <phoneticPr fontId="4"/>
  </si>
  <si>
    <t>女子個人形</t>
    <rPh sb="4" eb="5">
      <t>カタチ</t>
    </rPh>
    <phoneticPr fontId="4"/>
  </si>
  <si>
    <t>女子個人組手</t>
    <rPh sb="4" eb="5">
      <t>クミ</t>
    </rPh>
    <rPh sb="5" eb="6">
      <t>テ</t>
    </rPh>
    <phoneticPr fontId="4"/>
  </si>
  <si>
    <t>順位</t>
    <rPh sb="0" eb="2">
      <t>ジュンイ</t>
    </rPh>
    <phoneticPr fontId="2"/>
  </si>
  <si>
    <t>選手名</t>
    <rPh sb="0" eb="3">
      <t>センシュメイ</t>
    </rPh>
    <phoneticPr fontId="2"/>
  </si>
  <si>
    <t>学校名</t>
    <rPh sb="0" eb="2">
      <t>ガッコウ</t>
    </rPh>
    <rPh sb="2" eb="3">
      <t>メイ</t>
    </rPh>
    <phoneticPr fontId="2"/>
  </si>
  <si>
    <t>都県名</t>
    <rPh sb="0" eb="1">
      <t>ト</t>
    </rPh>
    <rPh sb="1" eb="2">
      <t>ケン</t>
    </rPh>
    <rPh sb="2" eb="3">
      <t>メイ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</si>
  <si>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</si>
  <si>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</si>
  <si>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南１位</t>
    <rPh sb="0" eb="1">
      <t>ミナミ</t>
    </rPh>
    <phoneticPr fontId="4"/>
  </si>
  <si>
    <t>北２位</t>
    <rPh sb="0" eb="1">
      <t>キタ</t>
    </rPh>
    <phoneticPr fontId="4"/>
  </si>
  <si>
    <t>南２位</t>
    <rPh sb="0" eb="1">
      <t>ミナミ</t>
    </rPh>
    <phoneticPr fontId="4"/>
  </si>
  <si>
    <t>推薦３</t>
    <rPh sb="0" eb="2">
      <t>スイセン</t>
    </rPh>
    <phoneticPr fontId="4"/>
  </si>
  <si>
    <t>北１位</t>
    <rPh sb="0" eb="1">
      <t>キタ</t>
    </rPh>
    <phoneticPr fontId="4"/>
  </si>
  <si>
    <t>推薦２</t>
    <rPh sb="0" eb="2">
      <t>スイセン</t>
    </rPh>
    <phoneticPr fontId="4"/>
  </si>
  <si>
    <t>推薦１</t>
    <rPh sb="0" eb="2">
      <t>スイセン</t>
    </rPh>
    <phoneticPr fontId="4"/>
  </si>
  <si>
    <t>男子個人形</t>
    <rPh sb="0" eb="2">
      <t>ダンシ</t>
    </rPh>
    <rPh sb="2" eb="4">
      <t>コジン</t>
    </rPh>
    <rPh sb="4" eb="5">
      <t>カタチ</t>
    </rPh>
    <phoneticPr fontId="4"/>
  </si>
  <si>
    <t>女子個人組手</t>
    <rPh sb="0" eb="2">
      <t>ジョシ</t>
    </rPh>
    <rPh sb="2" eb="4">
      <t>コジン</t>
    </rPh>
    <rPh sb="4" eb="5">
      <t>クミ</t>
    </rPh>
    <rPh sb="5" eb="6">
      <t>テ</t>
    </rPh>
    <phoneticPr fontId="4"/>
  </si>
  <si>
    <t>栃木</t>
    <rPh sb="0" eb="2">
      <t>トチギ</t>
    </rPh>
    <phoneticPr fontId="2"/>
  </si>
  <si>
    <t>女子個人形</t>
    <rPh sb="0" eb="2">
      <t>ジョシ</t>
    </rPh>
    <rPh sb="2" eb="4">
      <t>コジン</t>
    </rPh>
    <rPh sb="4" eb="5">
      <t>カタチ</t>
    </rPh>
    <phoneticPr fontId="4"/>
  </si>
  <si>
    <t>群馬</t>
    <rPh sb="0" eb="2">
      <t>グンマ</t>
    </rPh>
    <phoneticPr fontId="2"/>
  </si>
  <si>
    <t>女子団体形</t>
    <rPh sb="0" eb="2">
      <t>ジョシ</t>
    </rPh>
    <rPh sb="2" eb="4">
      <t>ダンタイ</t>
    </rPh>
    <rPh sb="4" eb="5">
      <t>カタチ</t>
    </rPh>
    <phoneticPr fontId="4"/>
  </si>
  <si>
    <t>男子団体形</t>
    <rPh sb="0" eb="2">
      <t>ダンシ</t>
    </rPh>
    <rPh sb="2" eb="4">
      <t>ダンタイ</t>
    </rPh>
    <rPh sb="4" eb="5">
      <t>カタチ</t>
    </rPh>
    <phoneticPr fontId="4"/>
  </si>
  <si>
    <t>※　推薦出場該当なし。</t>
    <rPh sb="2" eb="4">
      <t>スイセン</t>
    </rPh>
    <rPh sb="4" eb="5">
      <t>デ</t>
    </rPh>
    <rPh sb="5" eb="6">
      <t>バ</t>
    </rPh>
    <rPh sb="6" eb="8">
      <t>ガイトウ</t>
    </rPh>
    <phoneticPr fontId="4"/>
  </si>
  <si>
    <t>※　推薦出場校は抽選により，１または２に入る。</t>
    <rPh sb="2" eb="4">
      <t>スイセン</t>
    </rPh>
    <rPh sb="4" eb="6">
      <t>シュツジョウ</t>
    </rPh>
    <rPh sb="6" eb="7">
      <t>コウ</t>
    </rPh>
    <rPh sb="8" eb="10">
      <t>チュウセン</t>
    </rPh>
    <rPh sb="20" eb="21">
      <t>ハイ</t>
    </rPh>
    <phoneticPr fontId="4"/>
  </si>
  <si>
    <t>女子団体組手</t>
    <rPh sb="0" eb="2">
      <t>ジョシ</t>
    </rPh>
    <rPh sb="2" eb="4">
      <t>ダンタイ</t>
    </rPh>
    <rPh sb="4" eb="5">
      <t>クミ</t>
    </rPh>
    <rPh sb="5" eb="6">
      <t>テ</t>
    </rPh>
    <phoneticPr fontId="4"/>
  </si>
  <si>
    <t>男子団体組手</t>
    <rPh sb="0" eb="2">
      <t>ダンシ</t>
    </rPh>
    <rPh sb="2" eb="4">
      <t>ダンタイ</t>
    </rPh>
    <rPh sb="4" eb="5">
      <t>クミ</t>
    </rPh>
    <rPh sb="5" eb="6">
      <t>テ</t>
    </rPh>
    <phoneticPr fontId="4"/>
  </si>
  <si>
    <t>種　　目</t>
    <rPh sb="0" eb="1">
      <t>タネ</t>
    </rPh>
    <rPh sb="3" eb="4">
      <t>メ</t>
    </rPh>
    <phoneticPr fontId="2"/>
  </si>
  <si>
    <t>茨城</t>
    <rPh sb="0" eb="2">
      <t>イバラキ</t>
    </rPh>
    <phoneticPr fontId="4"/>
  </si>
  <si>
    <t>都県</t>
    <rPh sb="0" eb="1">
      <t>ト</t>
    </rPh>
    <rPh sb="1" eb="2">
      <t>ケン</t>
    </rPh>
    <phoneticPr fontId="2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</si>
  <si>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</si>
  <si>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</si>
  <si>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</si>
  <si>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北ブロック</t>
    <rPh sb="0" eb="1">
      <t>キタ</t>
    </rPh>
    <phoneticPr fontId="2"/>
  </si>
  <si>
    <t>南ブロック</t>
    <rPh sb="0" eb="1">
      <t>ミナミ</t>
    </rPh>
    <phoneticPr fontId="2"/>
  </si>
  <si>
    <t>東京</t>
    <rPh sb="0" eb="2">
      <t>トウキョウ</t>
    </rPh>
    <phoneticPr fontId="4"/>
  </si>
  <si>
    <t>神奈川</t>
    <rPh sb="0" eb="3">
      <t>カナガワ</t>
    </rPh>
    <phoneticPr fontId="4"/>
  </si>
  <si>
    <t>千葉</t>
    <rPh sb="0" eb="2">
      <t>チバ</t>
    </rPh>
    <phoneticPr fontId="4"/>
  </si>
  <si>
    <t>山梨</t>
    <rPh sb="0" eb="2">
      <t>ヤマナシ</t>
    </rPh>
    <phoneticPr fontId="4"/>
  </si>
  <si>
    <t>南ブロック抽選</t>
    <rPh sb="0" eb="1">
      <t>ミナミ</t>
    </rPh>
    <rPh sb="5" eb="7">
      <t>チュウセン</t>
    </rPh>
    <phoneticPr fontId="2"/>
  </si>
  <si>
    <t>女子個人形</t>
    <rPh sb="0" eb="2">
      <t>ジョシ</t>
    </rPh>
    <rPh sb="2" eb="4">
      <t>コジン</t>
    </rPh>
    <rPh sb="4" eb="5">
      <t>カタチ</t>
    </rPh>
    <phoneticPr fontId="2"/>
  </si>
  <si>
    <t>男子個人形</t>
    <rPh sb="0" eb="2">
      <t>ダンシ</t>
    </rPh>
    <rPh sb="2" eb="4">
      <t>コジン</t>
    </rPh>
    <rPh sb="4" eb="5">
      <t>カタチ</t>
    </rPh>
    <phoneticPr fontId="2"/>
  </si>
  <si>
    <t>女子団体形</t>
    <rPh sb="0" eb="2">
      <t>ジョシ</t>
    </rPh>
    <rPh sb="2" eb="4">
      <t>ダンタイ</t>
    </rPh>
    <rPh sb="4" eb="5">
      <t>カタチ</t>
    </rPh>
    <phoneticPr fontId="2"/>
  </si>
  <si>
    <t>男子団体形</t>
    <rPh sb="0" eb="2">
      <t>ダンシ</t>
    </rPh>
    <rPh sb="2" eb="4">
      <t>ダンタイ</t>
    </rPh>
    <rPh sb="4" eb="5">
      <t>カタチ</t>
    </rPh>
    <phoneticPr fontId="2"/>
  </si>
  <si>
    <t>女子個人組手</t>
    <rPh sb="0" eb="2">
      <t>ジョシ</t>
    </rPh>
    <rPh sb="2" eb="4">
      <t>コジン</t>
    </rPh>
    <rPh sb="4" eb="5">
      <t>クミ</t>
    </rPh>
    <rPh sb="5" eb="6">
      <t>テ</t>
    </rPh>
    <phoneticPr fontId="2"/>
  </si>
  <si>
    <t>男子個人組手</t>
    <rPh sb="0" eb="2">
      <t>ダンシ</t>
    </rPh>
    <rPh sb="2" eb="4">
      <t>コジン</t>
    </rPh>
    <rPh sb="4" eb="5">
      <t>クミ</t>
    </rPh>
    <rPh sb="5" eb="6">
      <t>テ</t>
    </rPh>
    <phoneticPr fontId="2"/>
  </si>
  <si>
    <t>女子団体組手</t>
    <rPh sb="0" eb="2">
      <t>ジョシ</t>
    </rPh>
    <rPh sb="2" eb="4">
      <t>ダンタイ</t>
    </rPh>
    <rPh sb="4" eb="5">
      <t>クミ</t>
    </rPh>
    <rPh sb="5" eb="6">
      <t>テ</t>
    </rPh>
    <phoneticPr fontId="2"/>
  </si>
  <si>
    <t>男子団体組手</t>
    <rPh sb="0" eb="2">
      <t>ダンシ</t>
    </rPh>
    <rPh sb="2" eb="4">
      <t>ダンタイ</t>
    </rPh>
    <rPh sb="4" eb="5">
      <t>クミ</t>
    </rPh>
    <rPh sb="5" eb="6">
      <t>テ</t>
    </rPh>
    <phoneticPr fontId="2"/>
  </si>
  <si>
    <t>北ブロック抽選</t>
    <rPh sb="0" eb="1">
      <t>キタ</t>
    </rPh>
    <rPh sb="5" eb="7">
      <t>チュウセン</t>
    </rPh>
    <phoneticPr fontId="2"/>
  </si>
  <si>
    <t>光明学園相模原</t>
    <rPh sb="0" eb="2">
      <t>コウミョウ</t>
    </rPh>
    <rPh sb="2" eb="4">
      <t>ガクエン</t>
    </rPh>
    <rPh sb="4" eb="7">
      <t>サガミハラ</t>
    </rPh>
    <phoneticPr fontId="2"/>
  </si>
  <si>
    <t>種目＼都県</t>
    <rPh sb="0" eb="2">
      <t>シュモク</t>
    </rPh>
    <rPh sb="3" eb="5">
      <t>トケン</t>
    </rPh>
    <phoneticPr fontId="2"/>
  </si>
  <si>
    <t>資料１</t>
    <rPh sb="0" eb="2">
      <t>シリョウ</t>
    </rPh>
    <phoneticPr fontId="2"/>
  </si>
  <si>
    <t>資料２</t>
    <rPh sb="0" eb="2">
      <t>シリョウ</t>
    </rPh>
    <phoneticPr fontId="2"/>
  </si>
  <si>
    <t>神奈川</t>
    <rPh sb="0" eb="3">
      <t>カナガワ</t>
    </rPh>
    <phoneticPr fontId="2"/>
  </si>
  <si>
    <t>山梨</t>
    <rPh sb="0" eb="2">
      <t>ヤマナシ</t>
    </rPh>
    <phoneticPr fontId="2"/>
  </si>
  <si>
    <t>埼玉</t>
    <rPh sb="0" eb="2">
      <t>サイタマ</t>
    </rPh>
    <phoneticPr fontId="2"/>
  </si>
  <si>
    <t>茨城</t>
    <rPh sb="0" eb="2">
      <t>イバラキ</t>
    </rPh>
    <phoneticPr fontId="2"/>
  </si>
  <si>
    <t>A１位</t>
    <rPh sb="2" eb="3">
      <t>イ</t>
    </rPh>
    <phoneticPr fontId="4"/>
  </si>
  <si>
    <t>A２位</t>
    <rPh sb="2" eb="3">
      <t>イ</t>
    </rPh>
    <phoneticPr fontId="4"/>
  </si>
  <si>
    <t>B２位</t>
    <rPh sb="2" eb="3">
      <t>イ</t>
    </rPh>
    <phoneticPr fontId="4"/>
  </si>
  <si>
    <t>B１位</t>
    <rPh sb="2" eb="3">
      <t>イ</t>
    </rPh>
    <phoneticPr fontId="4"/>
  </si>
  <si>
    <t>C１位</t>
    <rPh sb="2" eb="3">
      <t>イ</t>
    </rPh>
    <phoneticPr fontId="4"/>
  </si>
  <si>
    <t>C２位</t>
    <rPh sb="2" eb="3">
      <t>イ</t>
    </rPh>
    <phoneticPr fontId="4"/>
  </si>
  <si>
    <t>D２位</t>
    <rPh sb="2" eb="3">
      <t>イ</t>
    </rPh>
    <phoneticPr fontId="4"/>
  </si>
  <si>
    <t>D１位</t>
    <rPh sb="2" eb="3">
      <t>イ</t>
    </rPh>
    <phoneticPr fontId="4"/>
  </si>
  <si>
    <t>東洋大学附属牛久</t>
    <rPh sb="0" eb="2">
      <t>トウヨウ</t>
    </rPh>
    <rPh sb="2" eb="4">
      <t>ダイガク</t>
    </rPh>
    <rPh sb="4" eb="6">
      <t>フゾク</t>
    </rPh>
    <rPh sb="6" eb="8">
      <t>ウシク</t>
    </rPh>
    <phoneticPr fontId="2"/>
  </si>
  <si>
    <t>東京</t>
    <rPh sb="0" eb="2">
      <t>トウキョウ</t>
    </rPh>
    <phoneticPr fontId="1"/>
  </si>
  <si>
    <t>帝京</t>
    <rPh sb="0" eb="2">
      <t>テイキョウ</t>
    </rPh>
    <phoneticPr fontId="1"/>
  </si>
  <si>
    <t>栃木</t>
    <rPh sb="0" eb="2">
      <t>トチギ</t>
    </rPh>
    <phoneticPr fontId="1"/>
  </si>
  <si>
    <t>宮原　美穂</t>
    <rPh sb="0" eb="2">
      <t>ミヤハラ</t>
    </rPh>
    <rPh sb="3" eb="5">
      <t>ミホ</t>
    </rPh>
    <phoneticPr fontId="1"/>
  </si>
  <si>
    <t>推薦４</t>
    <rPh sb="0" eb="2">
      <t>スイセン</t>
    </rPh>
    <phoneticPr fontId="4"/>
  </si>
  <si>
    <t>推薦５</t>
    <rPh sb="0" eb="2">
      <t>スイセン</t>
    </rPh>
    <phoneticPr fontId="4"/>
  </si>
  <si>
    <t>花咲徳栄</t>
    <rPh sb="0" eb="2">
      <t>ハナサキ</t>
    </rPh>
    <rPh sb="2" eb="4">
      <t>トクエイ</t>
    </rPh>
    <phoneticPr fontId="2"/>
  </si>
  <si>
    <t>D</t>
    <phoneticPr fontId="2"/>
  </si>
  <si>
    <t>C</t>
    <phoneticPr fontId="2"/>
  </si>
  <si>
    <t>A</t>
    <phoneticPr fontId="2"/>
  </si>
  <si>
    <t>B</t>
    <phoneticPr fontId="2"/>
  </si>
  <si>
    <t>D</t>
    <phoneticPr fontId="2"/>
  </si>
  <si>
    <t>B</t>
    <phoneticPr fontId="2"/>
  </si>
  <si>
    <t>C</t>
    <phoneticPr fontId="2"/>
  </si>
  <si>
    <t>B</t>
    <phoneticPr fontId="2"/>
  </si>
  <si>
    <t>D</t>
    <phoneticPr fontId="2"/>
  </si>
  <si>
    <t>A</t>
    <phoneticPr fontId="2"/>
  </si>
  <si>
    <t>荒井　日花里</t>
    <rPh sb="0" eb="2">
      <t>アライ</t>
    </rPh>
    <rPh sb="3" eb="4">
      <t>ヒ</t>
    </rPh>
    <rPh sb="4" eb="5">
      <t>ハナ</t>
    </rPh>
    <rPh sb="5" eb="6">
      <t>サト</t>
    </rPh>
    <phoneticPr fontId="2"/>
  </si>
  <si>
    <t>関田　ゆうか</t>
    <rPh sb="0" eb="2">
      <t>セキタ</t>
    </rPh>
    <phoneticPr fontId="2"/>
  </si>
  <si>
    <t>榊原　ひばり</t>
    <rPh sb="0" eb="2">
      <t>サカキバラ</t>
    </rPh>
    <phoneticPr fontId="2"/>
  </si>
  <si>
    <t>片桐　菜緖</t>
    <rPh sb="0" eb="2">
      <t>カタギリ</t>
    </rPh>
    <rPh sb="3" eb="5">
      <t>ナオ</t>
    </rPh>
    <phoneticPr fontId="2"/>
  </si>
  <si>
    <t>長田　　歩</t>
    <rPh sb="0" eb="2">
      <t>オサダ</t>
    </rPh>
    <rPh sb="4" eb="5">
      <t>アユム</t>
    </rPh>
    <phoneticPr fontId="2"/>
  </si>
  <si>
    <t>浮島　　蘭</t>
    <rPh sb="0" eb="2">
      <t>ウキシマ</t>
    </rPh>
    <rPh sb="4" eb="5">
      <t>ラン</t>
    </rPh>
    <phoneticPr fontId="2"/>
  </si>
  <si>
    <t>徳田　侑香</t>
    <rPh sb="0" eb="2">
      <t>トクダ</t>
    </rPh>
    <rPh sb="3" eb="5">
      <t>ユカ</t>
    </rPh>
    <phoneticPr fontId="2"/>
  </si>
  <si>
    <t>鈴木　菜未</t>
    <rPh sb="0" eb="2">
      <t>スズキ</t>
    </rPh>
    <rPh sb="3" eb="4">
      <t>ナ</t>
    </rPh>
    <rPh sb="4" eb="5">
      <t>ミ</t>
    </rPh>
    <phoneticPr fontId="2"/>
  </si>
  <si>
    <t>山梨学院大学附属</t>
    <rPh sb="0" eb="2">
      <t>ヤマナシ</t>
    </rPh>
    <rPh sb="2" eb="4">
      <t>ガクイン</t>
    </rPh>
    <rPh sb="4" eb="6">
      <t>ダイガク</t>
    </rPh>
    <rPh sb="6" eb="8">
      <t>フゾク</t>
    </rPh>
    <phoneticPr fontId="2"/>
  </si>
  <si>
    <t>横浜創学館</t>
    <rPh sb="0" eb="2">
      <t>ヨコハマ</t>
    </rPh>
    <rPh sb="2" eb="3">
      <t>キズ</t>
    </rPh>
    <rPh sb="3" eb="5">
      <t>ガッカン</t>
    </rPh>
    <phoneticPr fontId="2"/>
  </si>
  <si>
    <t>日大鶴ヶ丘</t>
    <rPh sb="0" eb="2">
      <t>ニチダイ</t>
    </rPh>
    <rPh sb="2" eb="5">
      <t>ツルガオカ</t>
    </rPh>
    <phoneticPr fontId="2"/>
  </si>
  <si>
    <t>秀明八千代</t>
    <rPh sb="0" eb="2">
      <t>シュウメイ</t>
    </rPh>
    <rPh sb="2" eb="5">
      <t>ヤチヨ</t>
    </rPh>
    <phoneticPr fontId="2"/>
  </si>
  <si>
    <t>拓殖大学紅陵</t>
    <rPh sb="0" eb="2">
      <t>タクショク</t>
    </rPh>
    <rPh sb="2" eb="4">
      <t>ダイガク</t>
    </rPh>
    <rPh sb="4" eb="6">
      <t>コウリョウ</t>
    </rPh>
    <phoneticPr fontId="2"/>
  </si>
  <si>
    <t>帝京</t>
    <rPh sb="0" eb="2">
      <t>テイキョウ</t>
    </rPh>
    <phoneticPr fontId="2"/>
  </si>
  <si>
    <t>吉澤なぎさ</t>
    <rPh sb="0" eb="2">
      <t>ヨシザワ</t>
    </rPh>
    <phoneticPr fontId="2"/>
  </si>
  <si>
    <t>秋澤　裕里奈</t>
    <rPh sb="0" eb="2">
      <t>アキサワ</t>
    </rPh>
    <rPh sb="3" eb="5">
      <t>ユウリ</t>
    </rPh>
    <rPh sb="5" eb="6">
      <t>ナ</t>
    </rPh>
    <phoneticPr fontId="2"/>
  </si>
  <si>
    <t>小林　美帆</t>
    <rPh sb="0" eb="2">
      <t>コバヤシ</t>
    </rPh>
    <rPh sb="3" eb="5">
      <t>ミホ</t>
    </rPh>
    <phoneticPr fontId="2"/>
  </si>
  <si>
    <t>石倉　萌香</t>
    <rPh sb="0" eb="2">
      <t>イシクラ</t>
    </rPh>
    <rPh sb="3" eb="5">
      <t>モエカ</t>
    </rPh>
    <phoneticPr fontId="2"/>
  </si>
  <si>
    <t>小林　里菜</t>
    <rPh sb="0" eb="2">
      <t>コバヤシ</t>
    </rPh>
    <rPh sb="3" eb="5">
      <t>リナ</t>
    </rPh>
    <phoneticPr fontId="2"/>
  </si>
  <si>
    <t>宮内　香澄</t>
    <rPh sb="0" eb="2">
      <t>ミヤウチ</t>
    </rPh>
    <rPh sb="3" eb="5">
      <t>カスミ</t>
    </rPh>
    <phoneticPr fontId="2"/>
  </si>
  <si>
    <t>柳澤　花月</t>
    <rPh sb="0" eb="2">
      <t>ヤナギサワ</t>
    </rPh>
    <rPh sb="3" eb="5">
      <t>カゲツ</t>
    </rPh>
    <phoneticPr fontId="2"/>
  </si>
  <si>
    <t>大内　郁美</t>
    <rPh sb="0" eb="2">
      <t>オオウチ</t>
    </rPh>
    <rPh sb="3" eb="5">
      <t>イクミ</t>
    </rPh>
    <phoneticPr fontId="2"/>
  </si>
  <si>
    <t>宇都宮文星女子</t>
    <rPh sb="0" eb="3">
      <t>ウツノミヤ</t>
    </rPh>
    <rPh sb="3" eb="5">
      <t>ブンセイ</t>
    </rPh>
    <rPh sb="5" eb="7">
      <t>ジョシ</t>
    </rPh>
    <phoneticPr fontId="2"/>
  </si>
  <si>
    <t>栄北</t>
    <rPh sb="0" eb="1">
      <t>サカエ</t>
    </rPh>
    <rPh sb="1" eb="2">
      <t>キタ</t>
    </rPh>
    <phoneticPr fontId="2"/>
  </si>
  <si>
    <t>県立前橋工業</t>
    <rPh sb="0" eb="2">
      <t>ケンリツ</t>
    </rPh>
    <rPh sb="2" eb="4">
      <t>マエバシ</t>
    </rPh>
    <rPh sb="4" eb="6">
      <t>コウギョウ</t>
    </rPh>
    <phoneticPr fontId="2"/>
  </si>
  <si>
    <t>水城</t>
    <rPh sb="0" eb="2">
      <t>スイジョウ</t>
    </rPh>
    <phoneticPr fontId="2"/>
  </si>
  <si>
    <t>埼玉栄</t>
    <rPh sb="0" eb="2">
      <t>サイタマ</t>
    </rPh>
    <rPh sb="2" eb="3">
      <t>サカエ</t>
    </rPh>
    <phoneticPr fontId="2"/>
  </si>
  <si>
    <t>清水　那月</t>
    <rPh sb="0" eb="2">
      <t>シミズ</t>
    </rPh>
    <rPh sb="3" eb="5">
      <t>ナツキ</t>
    </rPh>
    <phoneticPr fontId="2"/>
  </si>
  <si>
    <t>高崎商科大学附属</t>
    <rPh sb="0" eb="2">
      <t>タカサキ</t>
    </rPh>
    <rPh sb="2" eb="4">
      <t>ショウカ</t>
    </rPh>
    <rPh sb="4" eb="6">
      <t>ダイガク</t>
    </rPh>
    <rPh sb="6" eb="8">
      <t>フゾク</t>
    </rPh>
    <phoneticPr fontId="2"/>
  </si>
  <si>
    <t>本　　龍二</t>
    <rPh sb="0" eb="1">
      <t>モト</t>
    </rPh>
    <rPh sb="3" eb="5">
      <t>リュウジ</t>
    </rPh>
    <phoneticPr fontId="2"/>
  </si>
  <si>
    <t>櫻井　優稀</t>
    <rPh sb="0" eb="2">
      <t>サクライ</t>
    </rPh>
    <rPh sb="3" eb="5">
      <t>ユウキ</t>
    </rPh>
    <phoneticPr fontId="2"/>
  </si>
  <si>
    <t>山崎　郁弥</t>
    <rPh sb="0" eb="2">
      <t>ヤマザキ</t>
    </rPh>
    <rPh sb="3" eb="5">
      <t>イクヤ</t>
    </rPh>
    <phoneticPr fontId="2"/>
  </si>
  <si>
    <t>今井　大貴</t>
    <rPh sb="0" eb="2">
      <t>イマイ</t>
    </rPh>
    <rPh sb="3" eb="4">
      <t>ダイ</t>
    </rPh>
    <phoneticPr fontId="2"/>
  </si>
  <si>
    <t>鈴木　康太</t>
    <rPh sb="0" eb="2">
      <t>スズキ</t>
    </rPh>
    <rPh sb="3" eb="5">
      <t>コウタ</t>
    </rPh>
    <phoneticPr fontId="2"/>
  </si>
  <si>
    <t>星山　友貴</t>
    <rPh sb="0" eb="2">
      <t>ホシヤマ</t>
    </rPh>
    <rPh sb="3" eb="4">
      <t>トモ</t>
    </rPh>
    <phoneticPr fontId="2"/>
  </si>
  <si>
    <t>舟久保　絢哉</t>
    <rPh sb="0" eb="3">
      <t>フナクボ</t>
    </rPh>
    <rPh sb="4" eb="5">
      <t>ジュン</t>
    </rPh>
    <rPh sb="5" eb="6">
      <t>カナ</t>
    </rPh>
    <phoneticPr fontId="2"/>
  </si>
  <si>
    <t>山川　俊樹</t>
    <rPh sb="0" eb="2">
      <t>ヤマカワ</t>
    </rPh>
    <rPh sb="3" eb="5">
      <t>トシキ</t>
    </rPh>
    <phoneticPr fontId="2"/>
  </si>
  <si>
    <t>日本航空</t>
    <rPh sb="0" eb="2">
      <t>ニホン</t>
    </rPh>
    <rPh sb="2" eb="4">
      <t>コウクウ</t>
    </rPh>
    <phoneticPr fontId="2"/>
  </si>
  <si>
    <t>保善</t>
    <rPh sb="0" eb="1">
      <t>ホ</t>
    </rPh>
    <rPh sb="1" eb="2">
      <t>ゼン</t>
    </rPh>
    <phoneticPr fontId="2"/>
  </si>
  <si>
    <t>慶應義塾</t>
    <rPh sb="0" eb="2">
      <t>ケイオウ</t>
    </rPh>
    <rPh sb="2" eb="4">
      <t>ギジュク</t>
    </rPh>
    <phoneticPr fontId="2"/>
  </si>
  <si>
    <t>千葉黎明</t>
    <rPh sb="0" eb="2">
      <t>チバ</t>
    </rPh>
    <rPh sb="2" eb="4">
      <t>レイメイ</t>
    </rPh>
    <phoneticPr fontId="2"/>
  </si>
  <si>
    <t>横浜創学館</t>
    <rPh sb="0" eb="2">
      <t>ヨコハマ</t>
    </rPh>
    <rPh sb="2" eb="3">
      <t>ソウ</t>
    </rPh>
    <rPh sb="3" eb="5">
      <t>ガッカン</t>
    </rPh>
    <phoneticPr fontId="2"/>
  </si>
  <si>
    <t>戸坂　　凌</t>
    <phoneticPr fontId="2"/>
  </si>
  <si>
    <t>大家　　廉</t>
    <rPh sb="0" eb="2">
      <t>オオイエ</t>
    </rPh>
    <rPh sb="4" eb="5">
      <t>レン</t>
    </rPh>
    <phoneticPr fontId="2"/>
  </si>
  <si>
    <t>福田　峻也</t>
    <rPh sb="0" eb="2">
      <t>フクダ</t>
    </rPh>
    <rPh sb="3" eb="4">
      <t>シュン</t>
    </rPh>
    <rPh sb="4" eb="5">
      <t>ヤ</t>
    </rPh>
    <phoneticPr fontId="2"/>
  </si>
  <si>
    <t>内田湧大郎</t>
    <rPh sb="0" eb="2">
      <t>ウチダ</t>
    </rPh>
    <rPh sb="2" eb="3">
      <t>ワ</t>
    </rPh>
    <rPh sb="3" eb="4">
      <t>ダイ</t>
    </rPh>
    <rPh sb="4" eb="5">
      <t>ロウ</t>
    </rPh>
    <phoneticPr fontId="2"/>
  </si>
  <si>
    <t>鈴木　捷太</t>
    <rPh sb="0" eb="2">
      <t>スズキ</t>
    </rPh>
    <rPh sb="3" eb="4">
      <t>マサル</t>
    </rPh>
    <rPh sb="4" eb="5">
      <t>タ</t>
    </rPh>
    <phoneticPr fontId="2"/>
  </si>
  <si>
    <t>上山　知樹</t>
    <rPh sb="0" eb="2">
      <t>ウエヤマ</t>
    </rPh>
    <rPh sb="3" eb="5">
      <t>トモキ</t>
    </rPh>
    <phoneticPr fontId="2"/>
  </si>
  <si>
    <t>中村　隆聖</t>
    <rPh sb="0" eb="2">
      <t>ナカムラ</t>
    </rPh>
    <rPh sb="3" eb="4">
      <t>タカシ</t>
    </rPh>
    <rPh sb="4" eb="5">
      <t>ヒジリ</t>
    </rPh>
    <phoneticPr fontId="2"/>
  </si>
  <si>
    <t>水城</t>
    <rPh sb="0" eb="2">
      <t>スイジョウ</t>
    </rPh>
    <phoneticPr fontId="2"/>
  </si>
  <si>
    <t>作新学院</t>
    <rPh sb="0" eb="2">
      <t>サクシン</t>
    </rPh>
    <rPh sb="2" eb="4">
      <t>ガクイン</t>
    </rPh>
    <phoneticPr fontId="2"/>
  </si>
  <si>
    <t>埼玉栄</t>
    <rPh sb="0" eb="2">
      <t>サイタマ</t>
    </rPh>
    <rPh sb="2" eb="3">
      <t>サカエ</t>
    </rPh>
    <phoneticPr fontId="2"/>
  </si>
  <si>
    <t>県立前橋工業</t>
    <rPh sb="0" eb="2">
      <t>ケンリツ</t>
    </rPh>
    <rPh sb="2" eb="4">
      <t>マエバシ</t>
    </rPh>
    <rPh sb="4" eb="6">
      <t>コウギョウ</t>
    </rPh>
    <phoneticPr fontId="2"/>
  </si>
  <si>
    <t>東洋大学附属牛久</t>
    <rPh sb="0" eb="2">
      <t>トウヨウ</t>
    </rPh>
    <rPh sb="2" eb="4">
      <t>ダイガク</t>
    </rPh>
    <rPh sb="4" eb="6">
      <t>フゾク</t>
    </rPh>
    <rPh sb="6" eb="8">
      <t>ウシク</t>
    </rPh>
    <phoneticPr fontId="2"/>
  </si>
  <si>
    <t>県立太田</t>
    <rPh sb="0" eb="2">
      <t>ケンリツ</t>
    </rPh>
    <rPh sb="2" eb="4">
      <t>オオタ</t>
    </rPh>
    <phoneticPr fontId="2"/>
  </si>
  <si>
    <t>県立宇都宮商業</t>
    <rPh sb="0" eb="2">
      <t>ケンリツ</t>
    </rPh>
    <rPh sb="2" eb="5">
      <t>ウツノミヤ</t>
    </rPh>
    <rPh sb="5" eb="7">
      <t>ショウギョウ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</si>
  <si>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</si>
  <si>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</si>
  <si>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埼玉</t>
    <rPh sb="0" eb="2">
      <t>サイタマ</t>
    </rPh>
    <phoneticPr fontId="2"/>
  </si>
  <si>
    <t>群馬</t>
    <rPh sb="0" eb="2">
      <t>グンマ</t>
    </rPh>
    <phoneticPr fontId="2"/>
  </si>
  <si>
    <t>※　推薦出場者は抽選により、１または２に入る。</t>
    <rPh sb="2" eb="4">
      <t>スイセン</t>
    </rPh>
    <rPh sb="4" eb="7">
      <t>シュツジョウシャ</t>
    </rPh>
    <rPh sb="8" eb="10">
      <t>チュウセン</t>
    </rPh>
    <rPh sb="20" eb="21">
      <t>ハイ</t>
    </rPh>
    <phoneticPr fontId="4"/>
  </si>
  <si>
    <t>村田　望留</t>
    <rPh sb="0" eb="2">
      <t>ムラタ</t>
    </rPh>
    <rPh sb="3" eb="4">
      <t>ボウ</t>
    </rPh>
    <rPh sb="4" eb="5">
      <t>ル</t>
    </rPh>
    <phoneticPr fontId="2"/>
  </si>
  <si>
    <t>鈴木　空我</t>
    <rPh sb="0" eb="2">
      <t>スズキ</t>
    </rPh>
    <rPh sb="3" eb="4">
      <t>クウ</t>
    </rPh>
    <rPh sb="4" eb="5">
      <t>ワレ</t>
    </rPh>
    <phoneticPr fontId="2"/>
  </si>
  <si>
    <t>山梨学院大学附属</t>
    <rPh sb="0" eb="2">
      <t>ヤマナシ</t>
    </rPh>
    <rPh sb="2" eb="4">
      <t>ガクイン</t>
    </rPh>
    <rPh sb="4" eb="6">
      <t>ダイガク</t>
    </rPh>
    <rPh sb="6" eb="8">
      <t>フゾク</t>
    </rPh>
    <phoneticPr fontId="2"/>
  </si>
  <si>
    <t>拓殖大学紅陵</t>
    <rPh sb="0" eb="2">
      <t>タクショク</t>
    </rPh>
    <rPh sb="2" eb="4">
      <t>ダイガク</t>
    </rPh>
    <rPh sb="4" eb="6">
      <t>コウリョウ</t>
    </rPh>
    <phoneticPr fontId="2"/>
  </si>
  <si>
    <t>山梨</t>
    <rPh sb="0" eb="2">
      <t>ヤマナシ</t>
    </rPh>
    <phoneticPr fontId="2"/>
  </si>
  <si>
    <t>千葉</t>
    <rPh sb="0" eb="2">
      <t>チバ</t>
    </rPh>
    <phoneticPr fontId="2"/>
  </si>
  <si>
    <t>横浜創学館</t>
    <rPh sb="0" eb="2">
      <t>ヨコハマ</t>
    </rPh>
    <rPh sb="2" eb="3">
      <t>ソウ</t>
    </rPh>
    <rPh sb="3" eb="5">
      <t>ガッカン</t>
    </rPh>
    <phoneticPr fontId="2"/>
  </si>
  <si>
    <t>八雲学園</t>
    <rPh sb="0" eb="2">
      <t>ヤクモ</t>
    </rPh>
    <rPh sb="2" eb="4">
      <t>ガクエン</t>
    </rPh>
    <phoneticPr fontId="2"/>
  </si>
  <si>
    <t>敬愛学園</t>
    <rPh sb="0" eb="2">
      <t>ケイアイ</t>
    </rPh>
    <rPh sb="2" eb="4">
      <t>ガクエン</t>
    </rPh>
    <phoneticPr fontId="2"/>
  </si>
  <si>
    <t>日本航空</t>
    <rPh sb="0" eb="4">
      <t>ニホンコウクウ</t>
    </rPh>
    <phoneticPr fontId="2"/>
  </si>
  <si>
    <t>光明学園相模原</t>
    <rPh sb="0" eb="2">
      <t>コウミョウ</t>
    </rPh>
    <rPh sb="2" eb="4">
      <t>ガクエン</t>
    </rPh>
    <rPh sb="4" eb="7">
      <t>サガミハラ</t>
    </rPh>
    <phoneticPr fontId="2"/>
  </si>
  <si>
    <t>日大鶴ヶ丘</t>
    <rPh sb="0" eb="2">
      <t>ニチダイ</t>
    </rPh>
    <rPh sb="2" eb="5">
      <t>ツルガオカ</t>
    </rPh>
    <phoneticPr fontId="2"/>
  </si>
  <si>
    <t>神奈川</t>
    <rPh sb="0" eb="3">
      <t>カナガワ</t>
    </rPh>
    <phoneticPr fontId="2"/>
  </si>
  <si>
    <t>東京</t>
    <rPh sb="0" eb="2">
      <t>トウキョウ</t>
    </rPh>
    <phoneticPr fontId="2"/>
  </si>
  <si>
    <t>花咲徳栄</t>
    <rPh sb="0" eb="2">
      <t>ハナサキ</t>
    </rPh>
    <rPh sb="2" eb="4">
      <t>トクハル</t>
    </rPh>
    <phoneticPr fontId="2"/>
  </si>
  <si>
    <t>宇都宮文星女子</t>
    <rPh sb="0" eb="3">
      <t>ウツノミヤ</t>
    </rPh>
    <rPh sb="3" eb="5">
      <t>ブンセイ</t>
    </rPh>
    <rPh sb="5" eb="7">
      <t>ジョシ</t>
    </rPh>
    <phoneticPr fontId="2"/>
  </si>
  <si>
    <t>高崎商科大学附属</t>
    <rPh sb="0" eb="2">
      <t>タカサキ</t>
    </rPh>
    <rPh sb="2" eb="4">
      <t>ショウカ</t>
    </rPh>
    <rPh sb="4" eb="6">
      <t>ダイガク</t>
    </rPh>
    <rPh sb="6" eb="8">
      <t>フゾク</t>
    </rPh>
    <phoneticPr fontId="2"/>
  </si>
  <si>
    <t>日本航空</t>
    <rPh sb="0" eb="2">
      <t>ニホン</t>
    </rPh>
    <rPh sb="2" eb="4">
      <t>コウクウ</t>
    </rPh>
    <phoneticPr fontId="2"/>
  </si>
  <si>
    <t>保善</t>
    <rPh sb="0" eb="1">
      <t>ホ</t>
    </rPh>
    <rPh sb="1" eb="2">
      <t>ゼン</t>
    </rPh>
    <phoneticPr fontId="2"/>
  </si>
  <si>
    <t>柏日体</t>
    <rPh sb="0" eb="1">
      <t>カシワ</t>
    </rPh>
    <rPh sb="1" eb="2">
      <t>ニチ</t>
    </rPh>
    <rPh sb="2" eb="3">
      <t>タイ</t>
    </rPh>
    <phoneticPr fontId="2"/>
  </si>
  <si>
    <t>湘南学院</t>
    <rPh sb="0" eb="2">
      <t>ショウナン</t>
    </rPh>
    <rPh sb="2" eb="4">
      <t>ガクイン</t>
    </rPh>
    <phoneticPr fontId="2"/>
  </si>
  <si>
    <t>錦城</t>
    <rPh sb="0" eb="1">
      <t>ニシキ</t>
    </rPh>
    <rPh sb="1" eb="2">
      <t>シロ</t>
    </rPh>
    <phoneticPr fontId="2"/>
  </si>
  <si>
    <t>浦和実業学園</t>
    <rPh sb="0" eb="2">
      <t>ウラワ</t>
    </rPh>
    <rPh sb="2" eb="4">
      <t>ジツギョウ</t>
    </rPh>
    <rPh sb="4" eb="6">
      <t>ガクエン</t>
    </rPh>
    <phoneticPr fontId="2"/>
  </si>
  <si>
    <t>県立栃木商業</t>
    <rPh sb="0" eb="2">
      <t>ケンリツ</t>
    </rPh>
    <rPh sb="2" eb="4">
      <t>トチギ</t>
    </rPh>
    <rPh sb="4" eb="6">
      <t>ショウギョウ</t>
    </rPh>
    <phoneticPr fontId="2"/>
  </si>
  <si>
    <t>世田谷学園</t>
    <rPh sb="0" eb="3">
      <t>セタガヤ</t>
    </rPh>
    <rPh sb="3" eb="5">
      <t>ガクエン</t>
    </rPh>
    <phoneticPr fontId="2"/>
  </si>
  <si>
    <t>高橋　美由紀</t>
    <rPh sb="0" eb="2">
      <t>タカハシ</t>
    </rPh>
    <rPh sb="3" eb="6">
      <t>ミユキ</t>
    </rPh>
    <phoneticPr fontId="2"/>
  </si>
  <si>
    <t>藤田　麗子</t>
    <rPh sb="0" eb="2">
      <t>フジタ</t>
    </rPh>
    <rPh sb="3" eb="5">
      <t>レイコ</t>
    </rPh>
    <phoneticPr fontId="2"/>
  </si>
  <si>
    <t>鈴木　しおり</t>
    <rPh sb="0" eb="2">
      <t>スズキ</t>
    </rPh>
    <phoneticPr fontId="2"/>
  </si>
  <si>
    <t>宮坂　帆乃花</t>
    <rPh sb="0" eb="2">
      <t>ミヤサカ</t>
    </rPh>
    <rPh sb="3" eb="4">
      <t>ホ</t>
    </rPh>
    <rPh sb="4" eb="5">
      <t>ノ</t>
    </rPh>
    <rPh sb="5" eb="6">
      <t>ハナ</t>
    </rPh>
    <phoneticPr fontId="2"/>
  </si>
  <si>
    <t>伊藤　　蘭</t>
    <rPh sb="0" eb="2">
      <t>イトウ</t>
    </rPh>
    <rPh sb="4" eb="5">
      <t>ラン</t>
    </rPh>
    <phoneticPr fontId="2"/>
  </si>
  <si>
    <t>山本　美香</t>
    <rPh sb="0" eb="2">
      <t>ヤマモト</t>
    </rPh>
    <rPh sb="3" eb="5">
      <t>ミカ</t>
    </rPh>
    <phoneticPr fontId="2"/>
  </si>
  <si>
    <t>高橋　李奈</t>
    <rPh sb="0" eb="2">
      <t>タカハシ</t>
    </rPh>
    <rPh sb="3" eb="4">
      <t>リ</t>
    </rPh>
    <rPh sb="4" eb="5">
      <t>ナ</t>
    </rPh>
    <phoneticPr fontId="2"/>
  </si>
  <si>
    <t>内田　千奈美</t>
    <rPh sb="0" eb="2">
      <t>ウチダ</t>
    </rPh>
    <rPh sb="3" eb="6">
      <t>チナミ</t>
    </rPh>
    <phoneticPr fontId="2"/>
  </si>
  <si>
    <t>麗澤</t>
    <rPh sb="0" eb="2">
      <t>レイタク</t>
    </rPh>
    <phoneticPr fontId="2"/>
  </si>
  <si>
    <t>小出　愛実</t>
    <rPh sb="0" eb="2">
      <t>コイデ</t>
    </rPh>
    <rPh sb="3" eb="4">
      <t>アイ</t>
    </rPh>
    <rPh sb="4" eb="5">
      <t>ミ</t>
    </rPh>
    <phoneticPr fontId="2"/>
  </si>
  <si>
    <t>上山　玲奈</t>
    <rPh sb="0" eb="2">
      <t>ウエヤマ</t>
    </rPh>
    <rPh sb="3" eb="5">
      <t>レイナ</t>
    </rPh>
    <phoneticPr fontId="2"/>
  </si>
  <si>
    <t>佐藤　早和子</t>
    <rPh sb="0" eb="2">
      <t>サトウ</t>
    </rPh>
    <rPh sb="3" eb="4">
      <t>ハヤ</t>
    </rPh>
    <rPh sb="4" eb="6">
      <t>ワコ</t>
    </rPh>
    <phoneticPr fontId="2"/>
  </si>
  <si>
    <t>川村　真以</t>
    <rPh sb="0" eb="2">
      <t>カワムラ</t>
    </rPh>
    <rPh sb="3" eb="5">
      <t>マイ</t>
    </rPh>
    <phoneticPr fontId="2"/>
  </si>
  <si>
    <t>亀山　陽南子</t>
    <rPh sb="0" eb="2">
      <t>カメヤマ</t>
    </rPh>
    <rPh sb="3" eb="5">
      <t>ヨウナン</t>
    </rPh>
    <rPh sb="5" eb="6">
      <t>コ</t>
    </rPh>
    <phoneticPr fontId="2"/>
  </si>
  <si>
    <t>清水　美穂</t>
    <rPh sb="0" eb="2">
      <t>シミズ</t>
    </rPh>
    <rPh sb="3" eb="5">
      <t>ミホ</t>
    </rPh>
    <phoneticPr fontId="2"/>
  </si>
  <si>
    <t>川崎　由璃子</t>
    <rPh sb="0" eb="2">
      <t>カワサキ</t>
    </rPh>
    <rPh sb="3" eb="4">
      <t>ユ</t>
    </rPh>
    <rPh sb="5" eb="6">
      <t>コ</t>
    </rPh>
    <phoneticPr fontId="2"/>
  </si>
  <si>
    <t>東京農業大学第二</t>
    <rPh sb="0" eb="2">
      <t>トウキョウ</t>
    </rPh>
    <rPh sb="2" eb="4">
      <t>ノウギョウ</t>
    </rPh>
    <rPh sb="4" eb="6">
      <t>ダイガク</t>
    </rPh>
    <rPh sb="6" eb="8">
      <t>ダイニ</t>
    </rPh>
    <phoneticPr fontId="2"/>
  </si>
  <si>
    <t>南１位</t>
    <rPh sb="0" eb="1">
      <t>ミナミ</t>
    </rPh>
    <rPh sb="2" eb="3">
      <t>イ</t>
    </rPh>
    <phoneticPr fontId="4"/>
  </si>
  <si>
    <t>北２位</t>
    <rPh sb="0" eb="1">
      <t>キタ</t>
    </rPh>
    <rPh sb="2" eb="3">
      <t>イ</t>
    </rPh>
    <phoneticPr fontId="4"/>
  </si>
  <si>
    <t>北１位</t>
    <rPh sb="0" eb="1">
      <t>キタ</t>
    </rPh>
    <rPh sb="2" eb="3">
      <t>イ</t>
    </rPh>
    <phoneticPr fontId="4"/>
  </si>
  <si>
    <t>南２位</t>
    <rPh sb="0" eb="1">
      <t>ミナミ</t>
    </rPh>
    <rPh sb="2" eb="3">
      <t>イ</t>
    </rPh>
    <phoneticPr fontId="4"/>
  </si>
  <si>
    <t>鈴木　菜未</t>
    <rPh sb="0" eb="2">
      <t>スズキ</t>
    </rPh>
    <rPh sb="3" eb="5">
      <t>ナミ</t>
    </rPh>
    <phoneticPr fontId="1"/>
  </si>
  <si>
    <t>松本　葉</t>
    <rPh sb="0" eb="2">
      <t>マツモト</t>
    </rPh>
    <rPh sb="3" eb="4">
      <t>ハ</t>
    </rPh>
    <phoneticPr fontId="1"/>
  </si>
  <si>
    <t>木村　武志</t>
    <rPh sb="0" eb="2">
      <t>キムラ</t>
    </rPh>
    <rPh sb="3" eb="4">
      <t>タケシ</t>
    </rPh>
    <rPh sb="4" eb="5">
      <t>ココロザシ</t>
    </rPh>
    <phoneticPr fontId="2"/>
  </si>
  <si>
    <t>大塚　虹希</t>
    <rPh sb="0" eb="2">
      <t>オオツカ</t>
    </rPh>
    <rPh sb="3" eb="4">
      <t>ニジ</t>
    </rPh>
    <rPh sb="4" eb="5">
      <t>マレ</t>
    </rPh>
    <phoneticPr fontId="2"/>
  </si>
  <si>
    <t>福嶋　源竜</t>
    <rPh sb="0" eb="2">
      <t>フクシマ</t>
    </rPh>
    <rPh sb="3" eb="4">
      <t>ミナモト</t>
    </rPh>
    <rPh sb="4" eb="5">
      <t>リュウ</t>
    </rPh>
    <phoneticPr fontId="2"/>
  </si>
  <si>
    <t>山田　隆樹</t>
    <rPh sb="0" eb="2">
      <t>ヤマダ</t>
    </rPh>
    <rPh sb="3" eb="4">
      <t>タカシ</t>
    </rPh>
    <rPh sb="4" eb="5">
      <t>ジュ</t>
    </rPh>
    <phoneticPr fontId="2"/>
  </si>
  <si>
    <t>伊勢野　大介</t>
    <rPh sb="0" eb="3">
      <t>イセノ</t>
    </rPh>
    <rPh sb="4" eb="6">
      <t>ダイスケ</t>
    </rPh>
    <phoneticPr fontId="2"/>
  </si>
  <si>
    <t>黒田　航輝</t>
    <rPh sb="0" eb="2">
      <t>クロダ</t>
    </rPh>
    <rPh sb="3" eb="5">
      <t>コウキ</t>
    </rPh>
    <phoneticPr fontId="2"/>
  </si>
  <si>
    <t>塚本　惇樹</t>
    <rPh sb="0" eb="2">
      <t>ツカモト</t>
    </rPh>
    <rPh sb="3" eb="4">
      <t>アツシ</t>
    </rPh>
    <rPh sb="4" eb="5">
      <t>ジュ</t>
    </rPh>
    <phoneticPr fontId="2"/>
  </si>
  <si>
    <t>望月　涼雅</t>
    <rPh sb="0" eb="2">
      <t>モチヅキ</t>
    </rPh>
    <rPh sb="3" eb="4">
      <t>リョウ</t>
    </rPh>
    <rPh sb="4" eb="5">
      <t>ミヤビ</t>
    </rPh>
    <phoneticPr fontId="2"/>
  </si>
  <si>
    <t>帖地　拓也</t>
    <rPh sb="0" eb="1">
      <t>チョウ</t>
    </rPh>
    <rPh sb="3" eb="5">
      <t>タクヤ</t>
    </rPh>
    <phoneticPr fontId="2"/>
  </si>
  <si>
    <t>小熊　章太郎</t>
    <rPh sb="0" eb="2">
      <t>コグマ</t>
    </rPh>
    <rPh sb="3" eb="6">
      <t>ショウタロウ</t>
    </rPh>
    <phoneticPr fontId="2"/>
  </si>
  <si>
    <t>山田　龍太郎</t>
    <rPh sb="0" eb="2">
      <t>ヤマダ</t>
    </rPh>
    <rPh sb="3" eb="6">
      <t>リュウタロウ</t>
    </rPh>
    <phoneticPr fontId="2"/>
  </si>
  <si>
    <t>吉岡　賢祐</t>
    <rPh sb="0" eb="2">
      <t>ヨシオカ</t>
    </rPh>
    <rPh sb="3" eb="4">
      <t>カシコ</t>
    </rPh>
    <phoneticPr fontId="2"/>
  </si>
  <si>
    <t>金指　達也</t>
    <rPh sb="0" eb="2">
      <t>カナサシ</t>
    </rPh>
    <rPh sb="3" eb="5">
      <t>タツヤ</t>
    </rPh>
    <phoneticPr fontId="2"/>
  </si>
  <si>
    <t>松崎　竜大</t>
    <rPh sb="0" eb="2">
      <t>マツザキ</t>
    </rPh>
    <rPh sb="3" eb="4">
      <t>リュウ</t>
    </rPh>
    <rPh sb="4" eb="5">
      <t>ダイ</t>
    </rPh>
    <phoneticPr fontId="2"/>
  </si>
  <si>
    <t>伊藤　武蔵</t>
    <rPh sb="0" eb="2">
      <t>イトウ</t>
    </rPh>
    <rPh sb="3" eb="5">
      <t>ムサシ</t>
    </rPh>
    <phoneticPr fontId="2"/>
  </si>
  <si>
    <t>清水　克哉</t>
    <rPh sb="0" eb="2">
      <t>シミズ</t>
    </rPh>
    <rPh sb="3" eb="5">
      <t>カツヤ</t>
    </rPh>
    <phoneticPr fontId="2"/>
  </si>
  <si>
    <t>県立水戸商業</t>
    <rPh sb="0" eb="2">
      <t>ケンリツ</t>
    </rPh>
    <rPh sb="2" eb="4">
      <t>ミト</t>
    </rPh>
    <rPh sb="4" eb="6">
      <t>ショウギョウ</t>
    </rPh>
    <phoneticPr fontId="2"/>
  </si>
  <si>
    <t>県立高崎商業</t>
    <rPh sb="0" eb="2">
      <t>ケンリツ</t>
    </rPh>
    <rPh sb="2" eb="4">
      <t>タカサキ</t>
    </rPh>
    <rPh sb="4" eb="6">
      <t>ショウギョウ</t>
    </rPh>
    <phoneticPr fontId="2"/>
  </si>
  <si>
    <t>南１位</t>
    <rPh sb="0" eb="1">
      <t>ミナミ</t>
    </rPh>
    <rPh sb="2" eb="3">
      <t>クライ</t>
    </rPh>
    <phoneticPr fontId="4"/>
  </si>
  <si>
    <t>北２位</t>
    <rPh sb="0" eb="1">
      <t>キタ</t>
    </rPh>
    <rPh sb="2" eb="3">
      <t>クライ</t>
    </rPh>
    <phoneticPr fontId="4"/>
  </si>
  <si>
    <t>推薦６</t>
    <rPh sb="0" eb="2">
      <t>スイセン</t>
    </rPh>
    <phoneticPr fontId="4"/>
  </si>
  <si>
    <t>※　推薦出場者は抽選により，１～６に入る。ただし、初戦で同一校の推薦選手同士</t>
    <rPh sb="2" eb="4">
      <t>スイセン</t>
    </rPh>
    <rPh sb="4" eb="7">
      <t>シュツジョウシャ</t>
    </rPh>
    <rPh sb="8" eb="10">
      <t>チュウセン</t>
    </rPh>
    <rPh sb="18" eb="19">
      <t>ハイ</t>
    </rPh>
    <rPh sb="25" eb="27">
      <t>ショセン</t>
    </rPh>
    <rPh sb="28" eb="30">
      <t>ドウイツ</t>
    </rPh>
    <rPh sb="30" eb="31">
      <t>コウ</t>
    </rPh>
    <rPh sb="32" eb="34">
      <t>スイセン</t>
    </rPh>
    <rPh sb="34" eb="36">
      <t>センシュ</t>
    </rPh>
    <rPh sb="36" eb="38">
      <t>ドウシ</t>
    </rPh>
    <phoneticPr fontId="4"/>
  </si>
  <si>
    <t>　　が当たらないようにする。</t>
    <rPh sb="3" eb="4">
      <t>ア</t>
    </rPh>
    <phoneticPr fontId="2"/>
  </si>
  <si>
    <t>山田　大樹</t>
    <rPh sb="0" eb="2">
      <t>ヤマダ</t>
    </rPh>
    <rPh sb="3" eb="5">
      <t>タイジュ</t>
    </rPh>
    <phoneticPr fontId="2"/>
  </si>
  <si>
    <t>渡辺　　湧</t>
    <rPh sb="0" eb="2">
      <t>ワタナベ</t>
    </rPh>
    <rPh sb="4" eb="5">
      <t>ワ</t>
    </rPh>
    <phoneticPr fontId="2"/>
  </si>
  <si>
    <t>中村　良太</t>
    <rPh sb="0" eb="2">
      <t>ナカムラ</t>
    </rPh>
    <rPh sb="3" eb="5">
      <t>リョウタ</t>
    </rPh>
    <phoneticPr fontId="2"/>
  </si>
  <si>
    <t>福岡　　蓮</t>
    <rPh sb="0" eb="2">
      <t>フクオカ</t>
    </rPh>
    <rPh sb="4" eb="5">
      <t>レン</t>
    </rPh>
    <phoneticPr fontId="2"/>
  </si>
  <si>
    <t>中澤　弘輝</t>
    <rPh sb="0" eb="2">
      <t>ナカザワ</t>
    </rPh>
    <rPh sb="3" eb="5">
      <t>ヒロテル</t>
    </rPh>
    <phoneticPr fontId="2"/>
  </si>
  <si>
    <t>佐藤　礼人</t>
    <rPh sb="0" eb="2">
      <t>サトウ</t>
    </rPh>
    <rPh sb="3" eb="4">
      <t>レイ</t>
    </rPh>
    <rPh sb="4" eb="5">
      <t>ヒト</t>
    </rPh>
    <phoneticPr fontId="2"/>
  </si>
  <si>
    <t>県立日川</t>
    <rPh sb="0" eb="2">
      <t>ケンリツ</t>
    </rPh>
    <rPh sb="2" eb="3">
      <t>ニチ</t>
    </rPh>
    <rPh sb="3" eb="4">
      <t>カワ</t>
    </rPh>
    <phoneticPr fontId="2"/>
  </si>
  <si>
    <t>帖地　拓也</t>
    <rPh sb="1" eb="2">
      <t>チ</t>
    </rPh>
    <rPh sb="3" eb="5">
      <t>タクヤ</t>
    </rPh>
    <phoneticPr fontId="2"/>
  </si>
  <si>
    <t>富士森</t>
    <rPh sb="0" eb="3">
      <t>フジモリ</t>
    </rPh>
    <phoneticPr fontId="2"/>
  </si>
  <si>
    <t>※　推薦出場者は抽選により，１～４に入る。</t>
    <rPh sb="2" eb="4">
      <t>スイセン</t>
    </rPh>
    <rPh sb="4" eb="7">
      <t>シュツジョウシャ</t>
    </rPh>
    <rPh sb="8" eb="10">
      <t>チュウセン</t>
    </rPh>
    <rPh sb="18" eb="19">
      <t>ハイ</t>
    </rPh>
    <phoneticPr fontId="4"/>
  </si>
  <si>
    <t>棄権</t>
    <rPh sb="0" eb="2">
      <t>キケン</t>
    </rPh>
    <phoneticPr fontId="2"/>
  </si>
  <si>
    <t>埼玉</t>
  </si>
  <si>
    <t>代表戦</t>
    <rPh sb="0" eb="3">
      <t>ダイヒョウセン</t>
    </rPh>
    <phoneticPr fontId="2"/>
  </si>
  <si>
    <t>山梨</t>
    <rPh sb="0" eb="2">
      <t>ヤマナシ</t>
    </rPh>
    <phoneticPr fontId="2"/>
  </si>
  <si>
    <t>内容</t>
    <rPh sb="0" eb="2">
      <t>ナイヨウ</t>
    </rPh>
    <phoneticPr fontId="2"/>
  </si>
  <si>
    <t>宇都宮文星女子</t>
    <phoneticPr fontId="2"/>
  </si>
  <si>
    <t>内容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</si>
</sst>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22"/>
      <name val="ＤＨＰ平成ゴシックW5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theme="1"/>
      </left>
      <right/>
      <top/>
      <bottom style="thick">
        <color indexed="64"/>
      </bottom>
      <diagonal/>
    </border>
    <border>
      <left style="thick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theme="1"/>
      </left>
      <right style="thin">
        <color theme="1"/>
      </right>
      <top style="thick">
        <color indexed="64"/>
      </top>
      <bottom/>
      <diagonal/>
    </border>
    <border>
      <left style="thick">
        <color indexed="64"/>
      </left>
      <right style="thin">
        <color theme="1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theme="1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theme="1"/>
      </right>
      <top/>
      <bottom style="thick">
        <color indexed="64"/>
      </bottom>
      <diagonal/>
    </border>
    <border>
      <left style="thin">
        <color theme="1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ck">
        <color indexed="64"/>
      </bottom>
      <diagonal/>
    </border>
  </borders>
  <cellStyleXfs count="1">
    <xf numFmtId="0" fontId="0" fillId="0" borderId="0"/>
  </cellStyleXfs>
  <cellXfs count="451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horizontal="left"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8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7" fillId="0" borderId="31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0" fillId="0" borderId="60" xfId="0" applyFont="1" applyBorder="1" applyAlignment="1">
      <alignment horizontal="right" vertical="center"/>
    </xf>
    <xf numFmtId="0" fontId="0" fillId="0" borderId="60" xfId="0" applyFont="1" applyBorder="1" applyAlignment="1">
      <alignment vertical="center"/>
    </xf>
    <xf numFmtId="0" fontId="0" fillId="0" borderId="64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0" fillId="0" borderId="62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0" fillId="0" borderId="71" xfId="0" applyFont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0" fontId="0" fillId="0" borderId="74" xfId="0" applyFont="1" applyBorder="1" applyAlignment="1">
      <alignment horizontal="right" vertical="center"/>
    </xf>
    <xf numFmtId="0" fontId="0" fillId="0" borderId="75" xfId="0" applyFont="1" applyBorder="1" applyAlignment="1">
      <alignment horizontal="right" vertical="center"/>
    </xf>
    <xf numFmtId="0" fontId="0" fillId="0" borderId="76" xfId="0" applyFont="1" applyBorder="1" applyAlignment="1">
      <alignment horizontal="right" vertical="center"/>
    </xf>
    <xf numFmtId="0" fontId="0" fillId="0" borderId="77" xfId="0" applyFont="1" applyBorder="1" applyAlignment="1">
      <alignment horizontal="right" vertical="center"/>
    </xf>
    <xf numFmtId="0" fontId="0" fillId="0" borderId="78" xfId="0" applyFont="1" applyBorder="1" applyAlignment="1">
      <alignment horizontal="right" vertical="center"/>
    </xf>
    <xf numFmtId="0" fontId="0" fillId="0" borderId="79" xfId="0" applyFont="1" applyBorder="1" applyAlignment="1">
      <alignment horizontal="right" vertical="center"/>
    </xf>
    <xf numFmtId="0" fontId="0" fillId="0" borderId="80" xfId="0" applyFont="1" applyBorder="1" applyAlignment="1">
      <alignment horizontal="right" vertical="center"/>
    </xf>
    <xf numFmtId="0" fontId="0" fillId="0" borderId="81" xfId="0" applyFont="1" applyBorder="1" applyAlignment="1">
      <alignment horizontal="right" vertical="center"/>
    </xf>
    <xf numFmtId="0" fontId="0" fillId="0" borderId="83" xfId="0" applyFont="1" applyBorder="1" applyAlignment="1">
      <alignment horizontal="right" vertical="center"/>
    </xf>
    <xf numFmtId="0" fontId="0" fillId="0" borderId="84" xfId="0" applyFont="1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0" fontId="0" fillId="0" borderId="87" xfId="0" applyFont="1" applyBorder="1" applyAlignment="1">
      <alignment horizontal="right" vertical="center"/>
    </xf>
    <xf numFmtId="0" fontId="0" fillId="0" borderId="88" xfId="0" applyFont="1" applyBorder="1" applyAlignment="1">
      <alignment horizontal="right" vertical="center"/>
    </xf>
    <xf numFmtId="0" fontId="0" fillId="0" borderId="76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77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83" xfId="0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86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0" fillId="0" borderId="91" xfId="0" applyFont="1" applyBorder="1" applyAlignment="1">
      <alignment horizontal="right" vertical="center"/>
    </xf>
    <xf numFmtId="0" fontId="0" fillId="0" borderId="92" xfId="0" applyFont="1" applyBorder="1" applyAlignment="1">
      <alignment horizontal="right" vertical="center"/>
    </xf>
    <xf numFmtId="0" fontId="7" fillId="0" borderId="91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0" fillId="0" borderId="93" xfId="0" applyFont="1" applyBorder="1" applyAlignment="1">
      <alignment horizontal="right" vertical="center"/>
    </xf>
    <xf numFmtId="0" fontId="0" fillId="0" borderId="86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76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8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1" fillId="0" borderId="90" xfId="0" applyFont="1" applyBorder="1" applyAlignment="1">
      <alignment vertical="center"/>
    </xf>
    <xf numFmtId="0" fontId="1" fillId="0" borderId="88" xfId="0" applyFont="1" applyBorder="1" applyAlignment="1">
      <alignment vertical="center"/>
    </xf>
    <xf numFmtId="0" fontId="1" fillId="0" borderId="94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84" xfId="0" applyFont="1" applyBorder="1" applyAlignment="1">
      <alignment vertical="center"/>
    </xf>
    <xf numFmtId="0" fontId="1" fillId="0" borderId="82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85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95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91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0" fontId="1" fillId="0" borderId="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1" fillId="0" borderId="64" xfId="0" applyFont="1" applyBorder="1" applyAlignment="1">
      <alignment horizontal="right" vertical="center"/>
    </xf>
    <xf numFmtId="0" fontId="11" fillId="0" borderId="60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90" xfId="0" applyFont="1" applyBorder="1" applyAlignment="1">
      <alignment horizontal="right" vertical="center"/>
    </xf>
    <xf numFmtId="0" fontId="11" fillId="0" borderId="69" xfId="0" applyFont="1" applyBorder="1" applyAlignment="1">
      <alignment horizontal="right" vertical="center"/>
    </xf>
    <xf numFmtId="0" fontId="11" fillId="0" borderId="81" xfId="0" applyFont="1" applyBorder="1" applyAlignment="1">
      <alignment horizontal="right" vertical="center"/>
    </xf>
    <xf numFmtId="0" fontId="11" fillId="0" borderId="71" xfId="0" applyFont="1" applyBorder="1" applyAlignment="1">
      <alignment horizontal="right" vertical="center"/>
    </xf>
    <xf numFmtId="0" fontId="11" fillId="0" borderId="61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11" fillId="0" borderId="77" xfId="0" applyFont="1" applyBorder="1" applyAlignment="1">
      <alignment horizontal="right" vertical="center"/>
    </xf>
    <xf numFmtId="0" fontId="11" fillId="0" borderId="94" xfId="0" applyFont="1" applyBorder="1" applyAlignment="1">
      <alignment horizontal="right" vertical="center"/>
    </xf>
    <xf numFmtId="0" fontId="11" fillId="0" borderId="6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76" xfId="0" applyFont="1" applyBorder="1" applyAlignment="1">
      <alignment horizontal="right" vertical="center"/>
    </xf>
    <xf numFmtId="0" fontId="11" fillId="0" borderId="75" xfId="0" applyFont="1" applyBorder="1" applyAlignment="1">
      <alignment horizontal="right" vertical="center"/>
    </xf>
    <xf numFmtId="0" fontId="11" fillId="0" borderId="59" xfId="0" applyFont="1" applyBorder="1" applyAlignment="1">
      <alignment horizontal="right" vertical="center"/>
    </xf>
    <xf numFmtId="0" fontId="11" fillId="0" borderId="86" xfId="0" applyFont="1" applyBorder="1" applyAlignment="1">
      <alignment horizontal="right" vertical="center"/>
    </xf>
    <xf numFmtId="0" fontId="11" fillId="0" borderId="88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1" fillId="0" borderId="58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83" xfId="0" applyFont="1" applyBorder="1" applyAlignment="1">
      <alignment horizontal="right" vertical="center"/>
    </xf>
    <xf numFmtId="0" fontId="11" fillId="0" borderId="72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11" fillId="0" borderId="28" xfId="0" applyFont="1" applyBorder="1" applyAlignment="1">
      <alignment horizontal="right" vertical="center"/>
    </xf>
    <xf numFmtId="0" fontId="11" fillId="0" borderId="7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84" xfId="0" applyFont="1" applyBorder="1" applyAlignment="1">
      <alignment horizontal="right" vertical="top"/>
    </xf>
    <xf numFmtId="0" fontId="11" fillId="0" borderId="12" xfId="0" applyFont="1" applyBorder="1" applyAlignment="1">
      <alignment horizontal="right" vertical="center"/>
    </xf>
    <xf numFmtId="0" fontId="11" fillId="0" borderId="84" xfId="0" applyFont="1" applyBorder="1" applyAlignment="1">
      <alignment horizontal="right" vertical="center"/>
    </xf>
    <xf numFmtId="0" fontId="11" fillId="0" borderId="93" xfId="0" applyFont="1" applyBorder="1" applyAlignment="1">
      <alignment horizontal="right" vertical="center"/>
    </xf>
    <xf numFmtId="0" fontId="11" fillId="0" borderId="79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0" borderId="69" xfId="0" applyFont="1" applyBorder="1" applyAlignment="1">
      <alignment vertical="center"/>
    </xf>
    <xf numFmtId="0" fontId="11" fillId="0" borderId="78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74" xfId="0" applyFont="1" applyBorder="1" applyAlignment="1">
      <alignment horizontal="right" vertical="center"/>
    </xf>
    <xf numFmtId="0" fontId="11" fillId="0" borderId="96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91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69" xfId="0" applyFont="1" applyBorder="1" applyAlignment="1">
      <alignment horizontal="right" vertical="center"/>
    </xf>
    <xf numFmtId="0" fontId="1" fillId="0" borderId="84" xfId="0" applyFont="1" applyBorder="1" applyAlignment="1">
      <alignment horizontal="right" vertical="center"/>
    </xf>
    <xf numFmtId="0" fontId="1" fillId="0" borderId="59" xfId="0" applyFont="1" applyBorder="1" applyAlignment="1">
      <alignment horizontal="right" vertical="center"/>
    </xf>
    <xf numFmtId="0" fontId="1" fillId="0" borderId="82" xfId="0" applyFont="1" applyBorder="1" applyAlignment="1">
      <alignment horizontal="right" vertical="center"/>
    </xf>
    <xf numFmtId="0" fontId="1" fillId="0" borderId="64" xfId="0" applyFont="1" applyBorder="1" applyAlignment="1">
      <alignment horizontal="right" vertical="center"/>
    </xf>
    <xf numFmtId="0" fontId="1" fillId="0" borderId="61" xfId="0" applyFont="1" applyBorder="1" applyAlignment="1">
      <alignment horizontal="right" vertical="center"/>
    </xf>
    <xf numFmtId="0" fontId="1" fillId="0" borderId="58" xfId="0" applyFont="1" applyBorder="1" applyAlignment="1">
      <alignment horizontal="right" vertical="center"/>
    </xf>
    <xf numFmtId="0" fontId="1" fillId="0" borderId="81" xfId="0" applyFont="1" applyBorder="1" applyAlignment="1">
      <alignment horizontal="right" vertical="center"/>
    </xf>
    <xf numFmtId="0" fontId="1" fillId="0" borderId="90" xfId="0" applyFont="1" applyBorder="1" applyAlignment="1">
      <alignment horizontal="right" vertical="center"/>
    </xf>
    <xf numFmtId="0" fontId="1" fillId="0" borderId="63" xfId="0" applyFont="1" applyBorder="1" applyAlignment="1">
      <alignment horizontal="right" vertical="center"/>
    </xf>
    <xf numFmtId="0" fontId="1" fillId="0" borderId="95" xfId="0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0" fontId="1" fillId="0" borderId="75" xfId="0" applyFont="1" applyBorder="1" applyAlignment="1">
      <alignment horizontal="right" vertical="center"/>
    </xf>
    <xf numFmtId="0" fontId="1" fillId="0" borderId="71" xfId="0" applyFont="1" applyBorder="1" applyAlignment="1">
      <alignment horizontal="right" vertical="center"/>
    </xf>
    <xf numFmtId="0" fontId="1" fillId="0" borderId="60" xfId="0" applyFont="1" applyBorder="1" applyAlignment="1">
      <alignment horizontal="right" vertical="center"/>
    </xf>
    <xf numFmtId="0" fontId="12" fillId="0" borderId="90" xfId="0" applyFont="1" applyBorder="1" applyAlignment="1">
      <alignment horizontal="right" vertical="center"/>
    </xf>
    <xf numFmtId="0" fontId="1" fillId="0" borderId="85" xfId="0" applyFont="1" applyBorder="1" applyAlignment="1">
      <alignment horizontal="right" vertical="center"/>
    </xf>
    <xf numFmtId="0" fontId="1" fillId="0" borderId="77" xfId="0" applyFont="1" applyBorder="1" applyAlignment="1">
      <alignment horizontal="right" vertical="center"/>
    </xf>
    <xf numFmtId="0" fontId="1" fillId="0" borderId="94" xfId="0" applyFont="1" applyBorder="1" applyAlignment="1">
      <alignment horizontal="righ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8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4" xfId="0" applyFont="1" applyBorder="1" applyAlignment="1">
      <alignment horizontal="right" vertical="center"/>
    </xf>
    <xf numFmtId="0" fontId="1" fillId="0" borderId="91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98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2" fillId="0" borderId="77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2" fillId="0" borderId="74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96" xfId="0" applyFont="1" applyBorder="1" applyAlignment="1">
      <alignment horizontal="right" vertical="center"/>
    </xf>
    <xf numFmtId="0" fontId="1" fillId="0" borderId="67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0" fontId="1" fillId="0" borderId="72" xfId="0" applyFont="1" applyBorder="1" applyAlignment="1">
      <alignment horizontal="right" vertical="center"/>
    </xf>
    <xf numFmtId="0" fontId="1" fillId="0" borderId="86" xfId="0" applyFont="1" applyBorder="1" applyAlignment="1">
      <alignment horizontal="right" vertical="center"/>
    </xf>
    <xf numFmtId="0" fontId="1" fillId="0" borderId="83" xfId="0" applyFont="1" applyBorder="1" applyAlignment="1">
      <alignment horizontal="right" vertical="center"/>
    </xf>
    <xf numFmtId="0" fontId="1" fillId="0" borderId="88" xfId="0" applyFont="1" applyBorder="1" applyAlignment="1">
      <alignment horizontal="right" vertical="center"/>
    </xf>
    <xf numFmtId="0" fontId="1" fillId="0" borderId="73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70" xfId="0" applyFont="1" applyBorder="1" applyAlignment="1">
      <alignment horizontal="right" vertical="center"/>
    </xf>
    <xf numFmtId="0" fontId="12" fillId="0" borderId="89" xfId="0" applyFont="1" applyBorder="1" applyAlignment="1">
      <alignment horizontal="right" vertical="center"/>
    </xf>
    <xf numFmtId="0" fontId="1" fillId="0" borderId="65" xfId="0" applyFont="1" applyBorder="1" applyAlignment="1">
      <alignment horizontal="right" vertical="center"/>
    </xf>
    <xf numFmtId="0" fontId="1" fillId="0" borderId="66" xfId="0" applyFont="1" applyBorder="1" applyAlignment="1">
      <alignment horizontal="right" vertical="center"/>
    </xf>
    <xf numFmtId="0" fontId="1" fillId="0" borderId="68" xfId="0" applyFont="1" applyBorder="1" applyAlignment="1">
      <alignment horizontal="right" vertical="center"/>
    </xf>
    <xf numFmtId="0" fontId="1" fillId="0" borderId="99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0" fillId="0" borderId="97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e/Desktop/&#31354;&#25163;&#36947;&#23554;&#38272;&#37096;/H25&#38306;&#26481;&#36984;&#25244;&#35430;&#21512;&#32080;&#26524;&#65288;&#30007;&#2337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女子個人形"/>
      <sheetName val="男子個人形"/>
      <sheetName val="女子団体形"/>
      <sheetName val="男子団体形"/>
      <sheetName val="女子個人組手"/>
      <sheetName val="男子個人組手"/>
      <sheetName val="女子団体組手"/>
      <sheetName val="Graph1"/>
      <sheetName val="男子団体組手"/>
      <sheetName val="南ブロック"/>
      <sheetName val="北ブロック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>
        <row r="76">
          <cell r="A76" t="str">
            <v>A１位</v>
          </cell>
          <cell r="B76" t="str">
            <v>山梨</v>
          </cell>
          <cell r="C76" t="str">
            <v/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B１位</v>
          </cell>
          <cell r="B77" t="str">
            <v>東京</v>
          </cell>
          <cell r="C77" t="str">
            <v/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C１位</v>
          </cell>
          <cell r="B78" t="str">
            <v>神奈川</v>
          </cell>
          <cell r="C78" t="str">
            <v/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D１位</v>
          </cell>
          <cell r="B79" t="str">
            <v>千葉</v>
          </cell>
          <cell r="C79" t="str">
            <v/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</sheetData>
      <sheetData sheetId="10">
        <row r="76">
          <cell r="A76" t="str">
            <v>D１位</v>
          </cell>
          <cell r="B76" t="str">
            <v>茨城</v>
          </cell>
          <cell r="C76" t="str">
            <v>8男子団体組手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C１位</v>
          </cell>
          <cell r="B77" t="str">
            <v>群馬</v>
          </cell>
          <cell r="C77" t="str">
            <v>8男子団体組手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B１位</v>
          </cell>
          <cell r="B78" t="str">
            <v>埼玉</v>
          </cell>
          <cell r="C78" t="str">
            <v>8男子団体組手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A１位</v>
          </cell>
          <cell r="B79" t="str">
            <v>栃木</v>
          </cell>
          <cell r="C79" t="str">
            <v>8男子団体組手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130" zoomScaleNormal="130" workbookViewId="0">
      <selection activeCell="B73" sqref="B73"/>
    </sheetView>
  </sheetViews>
  <sheetFormatPr defaultRowHeight="12" x14ac:dyDescent="0.15"/>
  <cols>
    <col min="1" max="1" width="5.28515625" style="43" customWidth="1"/>
    <col min="2" max="2" width="8.7109375" style="43" customWidth="1"/>
    <col min="3" max="3" width="16.85546875" style="44" customWidth="1"/>
    <col min="4" max="4" width="18.7109375" style="44" bestFit="1" customWidth="1"/>
    <col min="5" max="5" width="8.7109375" style="44" customWidth="1"/>
    <col min="6" max="6" width="3.85546875" style="43" customWidth="1"/>
    <col min="7" max="9" width="4.42578125" style="114" customWidth="1"/>
    <col min="10" max="10" width="3.5703125" style="114" customWidth="1"/>
    <col min="11" max="11" width="3" style="43" customWidth="1"/>
    <col min="12" max="16384" width="9.140625" style="43"/>
  </cols>
  <sheetData>
    <row r="1" spans="1:10" ht="28.5" x14ac:dyDescent="0.15">
      <c r="A1" s="6" t="s">
        <v>31</v>
      </c>
      <c r="D1" s="41"/>
      <c r="E1" s="41"/>
    </row>
    <row r="2" spans="1:10" ht="15.75" customHeight="1" x14ac:dyDescent="0.15"/>
    <row r="3" spans="1:10" ht="13.5" customHeight="1" x14ac:dyDescent="0.15">
      <c r="A3" s="1" t="s">
        <v>1</v>
      </c>
    </row>
    <row r="4" spans="1:10" x14ac:dyDescent="0.15">
      <c r="A4" s="45"/>
    </row>
    <row r="5" spans="1:10" ht="13.5" customHeight="1" x14ac:dyDescent="0.15">
      <c r="A5" s="45"/>
      <c r="B5" s="46" t="s">
        <v>15</v>
      </c>
      <c r="C5" s="47" t="s">
        <v>16</v>
      </c>
      <c r="D5" s="48" t="s">
        <v>17</v>
      </c>
      <c r="E5" s="49" t="s">
        <v>18</v>
      </c>
      <c r="F5" s="50"/>
    </row>
    <row r="6" spans="1:10" ht="9.75" customHeight="1" thickBot="1" x14ac:dyDescent="0.2">
      <c r="A6" s="368"/>
      <c r="B6" s="365" t="s">
        <v>69</v>
      </c>
      <c r="C6" s="359" t="s">
        <v>95</v>
      </c>
      <c r="D6" s="363" t="s">
        <v>103</v>
      </c>
      <c r="E6" s="369" t="s">
        <v>66</v>
      </c>
      <c r="F6" s="377">
        <v>1</v>
      </c>
      <c r="G6" s="160">
        <v>3</v>
      </c>
    </row>
    <row r="7" spans="1:10" ht="9.75" customHeight="1" thickTop="1" thickBot="1" x14ac:dyDescent="0.2">
      <c r="A7" s="368"/>
      <c r="B7" s="366"/>
      <c r="C7" s="362"/>
      <c r="D7" s="364"/>
      <c r="E7" s="370"/>
      <c r="F7" s="378"/>
      <c r="G7" s="116"/>
      <c r="H7" s="217">
        <v>0</v>
      </c>
    </row>
    <row r="8" spans="1:10" ht="9.75" customHeight="1" thickTop="1" x14ac:dyDescent="0.15">
      <c r="A8" s="368"/>
      <c r="B8" s="365" t="s">
        <v>71</v>
      </c>
      <c r="C8" s="359" t="s">
        <v>96</v>
      </c>
      <c r="D8" s="363" t="s">
        <v>104</v>
      </c>
      <c r="E8" s="369" t="s">
        <v>65</v>
      </c>
      <c r="F8" s="377">
        <v>2</v>
      </c>
      <c r="G8" s="118"/>
      <c r="H8" s="122"/>
    </row>
    <row r="9" spans="1:10" ht="9.75" customHeight="1" thickBot="1" x14ac:dyDescent="0.2">
      <c r="A9" s="368"/>
      <c r="B9" s="366"/>
      <c r="C9" s="362"/>
      <c r="D9" s="364"/>
      <c r="E9" s="370"/>
      <c r="F9" s="378"/>
      <c r="G9" s="114">
        <v>2</v>
      </c>
      <c r="H9" s="120"/>
      <c r="I9" s="160">
        <v>2</v>
      </c>
    </row>
    <row r="10" spans="1:10" ht="9.75" customHeight="1" thickTop="1" thickBot="1" x14ac:dyDescent="0.2">
      <c r="A10" s="368"/>
      <c r="B10" s="365" t="s">
        <v>73</v>
      </c>
      <c r="C10" s="359" t="s">
        <v>97</v>
      </c>
      <c r="D10" s="363" t="s">
        <v>105</v>
      </c>
      <c r="E10" s="369" t="s">
        <v>20</v>
      </c>
      <c r="F10" s="377">
        <v>3</v>
      </c>
      <c r="G10" s="160">
        <v>3</v>
      </c>
      <c r="H10" s="120"/>
      <c r="I10" s="218"/>
      <c r="J10" s="116"/>
    </row>
    <row r="11" spans="1:10" ht="9.75" customHeight="1" thickTop="1" thickBot="1" x14ac:dyDescent="0.2">
      <c r="A11" s="368"/>
      <c r="B11" s="366"/>
      <c r="C11" s="362"/>
      <c r="D11" s="364"/>
      <c r="E11" s="370"/>
      <c r="F11" s="378"/>
      <c r="G11" s="116"/>
      <c r="H11" s="219"/>
      <c r="I11" s="120"/>
      <c r="J11" s="116"/>
    </row>
    <row r="12" spans="1:10" ht="9.75" customHeight="1" thickTop="1" x14ac:dyDescent="0.15">
      <c r="A12" s="368"/>
      <c r="B12" s="365" t="s">
        <v>75</v>
      </c>
      <c r="C12" s="359" t="s">
        <v>98</v>
      </c>
      <c r="D12" s="363" t="s">
        <v>106</v>
      </c>
      <c r="E12" s="369" t="s">
        <v>19</v>
      </c>
      <c r="F12" s="377">
        <v>4</v>
      </c>
      <c r="G12" s="118"/>
      <c r="H12" s="220">
        <v>5</v>
      </c>
      <c r="I12" s="121"/>
    </row>
    <row r="13" spans="1:10" ht="9.75" customHeight="1" thickBot="1" x14ac:dyDescent="0.2">
      <c r="A13" s="368"/>
      <c r="B13" s="366"/>
      <c r="C13" s="362"/>
      <c r="D13" s="364"/>
      <c r="E13" s="370"/>
      <c r="F13" s="378"/>
      <c r="G13" s="114">
        <v>2</v>
      </c>
      <c r="I13" s="120"/>
      <c r="J13" s="160"/>
    </row>
    <row r="14" spans="1:10" ht="9.75" customHeight="1" thickTop="1" x14ac:dyDescent="0.15">
      <c r="A14" s="368"/>
      <c r="B14" s="365" t="s">
        <v>70</v>
      </c>
      <c r="C14" s="359" t="s">
        <v>99</v>
      </c>
      <c r="D14" s="363" t="s">
        <v>103</v>
      </c>
      <c r="E14" s="369" t="s">
        <v>66</v>
      </c>
      <c r="F14" s="377">
        <v>5</v>
      </c>
      <c r="G14" s="114">
        <v>0</v>
      </c>
      <c r="I14" s="221"/>
      <c r="J14" s="120"/>
    </row>
    <row r="15" spans="1:10" ht="9.75" customHeight="1" thickBot="1" x14ac:dyDescent="0.2">
      <c r="A15" s="368"/>
      <c r="B15" s="366"/>
      <c r="C15" s="362"/>
      <c r="D15" s="364"/>
      <c r="E15" s="370"/>
      <c r="F15" s="378"/>
      <c r="G15" s="119"/>
      <c r="H15" s="160">
        <v>5</v>
      </c>
      <c r="I15" s="221"/>
      <c r="J15" s="120"/>
    </row>
    <row r="16" spans="1:10" ht="9.75" customHeight="1" thickTop="1" thickBot="1" x14ac:dyDescent="0.2">
      <c r="A16" s="368"/>
      <c r="B16" s="365" t="s">
        <v>76</v>
      </c>
      <c r="C16" s="359" t="s">
        <v>100</v>
      </c>
      <c r="D16" s="363" t="s">
        <v>107</v>
      </c>
      <c r="E16" s="369" t="s">
        <v>19</v>
      </c>
      <c r="F16" s="377">
        <v>6</v>
      </c>
      <c r="G16" s="116"/>
      <c r="H16" s="222"/>
      <c r="I16" s="223"/>
    </row>
    <row r="17" spans="1:10" ht="9.75" customHeight="1" thickTop="1" thickBot="1" x14ac:dyDescent="0.2">
      <c r="A17" s="368"/>
      <c r="B17" s="366"/>
      <c r="C17" s="362"/>
      <c r="D17" s="364"/>
      <c r="E17" s="370"/>
      <c r="F17" s="378"/>
      <c r="G17" s="220">
        <v>5</v>
      </c>
      <c r="H17" s="221"/>
      <c r="I17" s="219"/>
      <c r="J17" s="120"/>
    </row>
    <row r="18" spans="1:10" ht="9.75" customHeight="1" thickTop="1" x14ac:dyDescent="0.15">
      <c r="A18" s="368"/>
      <c r="B18" s="365" t="s">
        <v>72</v>
      </c>
      <c r="C18" s="359" t="s">
        <v>101</v>
      </c>
      <c r="D18" s="363" t="s">
        <v>61</v>
      </c>
      <c r="E18" s="369" t="s">
        <v>65</v>
      </c>
      <c r="F18" s="377">
        <v>7</v>
      </c>
      <c r="G18" s="118">
        <v>1</v>
      </c>
      <c r="H18" s="121"/>
      <c r="I18" s="114">
        <v>3</v>
      </c>
    </row>
    <row r="19" spans="1:10" ht="9.75" customHeight="1" thickBot="1" x14ac:dyDescent="0.2">
      <c r="A19" s="368"/>
      <c r="B19" s="366"/>
      <c r="C19" s="362"/>
      <c r="D19" s="364"/>
      <c r="E19" s="370"/>
      <c r="F19" s="378"/>
      <c r="G19" s="119"/>
      <c r="H19" s="224"/>
    </row>
    <row r="20" spans="1:10" ht="9.75" customHeight="1" thickTop="1" thickBot="1" x14ac:dyDescent="0.2">
      <c r="A20" s="368"/>
      <c r="B20" s="365" t="s">
        <v>74</v>
      </c>
      <c r="C20" s="359" t="s">
        <v>102</v>
      </c>
      <c r="D20" s="363" t="s">
        <v>108</v>
      </c>
      <c r="E20" s="369" t="s">
        <v>20</v>
      </c>
      <c r="F20" s="377">
        <v>8</v>
      </c>
      <c r="G20" s="160"/>
      <c r="H20" s="222">
        <v>0</v>
      </c>
    </row>
    <row r="21" spans="1:10" ht="9.75" customHeight="1" thickTop="1" x14ac:dyDescent="0.15">
      <c r="A21" s="368"/>
      <c r="B21" s="366"/>
      <c r="C21" s="362"/>
      <c r="D21" s="364"/>
      <c r="E21" s="370"/>
      <c r="F21" s="378"/>
      <c r="G21" s="114">
        <v>4</v>
      </c>
    </row>
    <row r="22" spans="1:10" ht="18.75" customHeight="1" x14ac:dyDescent="0.15">
      <c r="A22" s="45"/>
      <c r="B22" s="52"/>
      <c r="C22" s="53"/>
      <c r="D22" s="53"/>
      <c r="E22" s="53"/>
      <c r="F22" s="45"/>
      <c r="G22" s="120"/>
    </row>
    <row r="23" spans="1:10" ht="17.25" x14ac:dyDescent="0.15">
      <c r="A23" s="1" t="s">
        <v>2</v>
      </c>
    </row>
    <row r="24" spans="1:10" ht="6" customHeight="1" x14ac:dyDescent="0.15">
      <c r="A24" s="45"/>
    </row>
    <row r="25" spans="1:10" x14ac:dyDescent="0.15">
      <c r="A25" s="45"/>
      <c r="B25" s="46" t="s">
        <v>15</v>
      </c>
      <c r="C25" s="47" t="s">
        <v>16</v>
      </c>
      <c r="D25" s="48" t="s">
        <v>17</v>
      </c>
      <c r="E25" s="49" t="s">
        <v>18</v>
      </c>
      <c r="F25" s="50"/>
    </row>
    <row r="26" spans="1:10" ht="9.75" customHeight="1" thickBot="1" x14ac:dyDescent="0.2">
      <c r="A26" s="368"/>
      <c r="B26" s="365" t="s">
        <v>69</v>
      </c>
      <c r="C26" s="359" t="s">
        <v>109</v>
      </c>
      <c r="D26" s="363" t="s">
        <v>77</v>
      </c>
      <c r="E26" s="369" t="s">
        <v>68</v>
      </c>
      <c r="F26" s="377">
        <v>1</v>
      </c>
      <c r="G26" s="116">
        <v>4</v>
      </c>
    </row>
    <row r="27" spans="1:10" ht="9.75" customHeight="1" thickTop="1" thickBot="1" x14ac:dyDescent="0.2">
      <c r="A27" s="368"/>
      <c r="B27" s="366"/>
      <c r="C27" s="362"/>
      <c r="D27" s="364"/>
      <c r="E27" s="370"/>
      <c r="F27" s="378"/>
      <c r="G27" s="225"/>
      <c r="H27" s="217">
        <v>1</v>
      </c>
    </row>
    <row r="28" spans="1:10" ht="9.75" customHeight="1" thickTop="1" x14ac:dyDescent="0.15">
      <c r="A28" s="368"/>
      <c r="B28" s="365" t="s">
        <v>71</v>
      </c>
      <c r="C28" s="359" t="s">
        <v>110</v>
      </c>
      <c r="D28" s="363" t="s">
        <v>117</v>
      </c>
      <c r="E28" s="369" t="s">
        <v>30</v>
      </c>
      <c r="F28" s="377">
        <v>2</v>
      </c>
      <c r="G28" s="118"/>
      <c r="H28" s="116"/>
      <c r="I28" s="116"/>
    </row>
    <row r="29" spans="1:10" ht="9.75" customHeight="1" thickBot="1" x14ac:dyDescent="0.2">
      <c r="A29" s="368"/>
      <c r="B29" s="366"/>
      <c r="C29" s="362"/>
      <c r="D29" s="364"/>
      <c r="E29" s="370"/>
      <c r="F29" s="378"/>
      <c r="G29" s="114">
        <v>1</v>
      </c>
      <c r="H29" s="121"/>
      <c r="I29" s="160">
        <v>1</v>
      </c>
    </row>
    <row r="30" spans="1:10" ht="9.75" customHeight="1" thickTop="1" thickBot="1" x14ac:dyDescent="0.2">
      <c r="A30" s="368"/>
      <c r="B30" s="365" t="s">
        <v>73</v>
      </c>
      <c r="C30" s="359" t="s">
        <v>111</v>
      </c>
      <c r="D30" s="363" t="s">
        <v>118</v>
      </c>
      <c r="E30" s="369" t="s">
        <v>67</v>
      </c>
      <c r="F30" s="377">
        <v>3</v>
      </c>
      <c r="G30" s="160">
        <v>4</v>
      </c>
      <c r="H30" s="221"/>
      <c r="I30" s="121"/>
    </row>
    <row r="31" spans="1:10" ht="9.75" customHeight="1" thickTop="1" thickBot="1" x14ac:dyDescent="0.2">
      <c r="A31" s="368"/>
      <c r="B31" s="366"/>
      <c r="C31" s="362"/>
      <c r="D31" s="364"/>
      <c r="E31" s="370"/>
      <c r="F31" s="378"/>
      <c r="G31" s="225"/>
      <c r="H31" s="217"/>
      <c r="I31" s="218"/>
    </row>
    <row r="32" spans="1:10" ht="9.75" customHeight="1" thickTop="1" x14ac:dyDescent="0.15">
      <c r="A32" s="368"/>
      <c r="B32" s="365" t="s">
        <v>75</v>
      </c>
      <c r="C32" s="359" t="s">
        <v>112</v>
      </c>
      <c r="D32" s="363" t="s">
        <v>119</v>
      </c>
      <c r="E32" s="369" t="s">
        <v>32</v>
      </c>
      <c r="F32" s="377">
        <v>4</v>
      </c>
      <c r="G32" s="116"/>
      <c r="H32" s="116">
        <v>4</v>
      </c>
      <c r="I32" s="120"/>
      <c r="J32" s="116"/>
    </row>
    <row r="33" spans="1:11" ht="9.75" customHeight="1" thickBot="1" x14ac:dyDescent="0.2">
      <c r="A33" s="368"/>
      <c r="B33" s="366"/>
      <c r="C33" s="362"/>
      <c r="D33" s="364"/>
      <c r="E33" s="370"/>
      <c r="F33" s="378"/>
      <c r="G33" s="117">
        <v>1</v>
      </c>
      <c r="I33" s="120"/>
      <c r="J33" s="116"/>
    </row>
    <row r="34" spans="1:11" ht="9.75" customHeight="1" thickTop="1" x14ac:dyDescent="0.15">
      <c r="A34" s="368"/>
      <c r="B34" s="365" t="s">
        <v>70</v>
      </c>
      <c r="C34" s="359" t="s">
        <v>113</v>
      </c>
      <c r="D34" s="363" t="s">
        <v>120</v>
      </c>
      <c r="E34" s="369" t="s">
        <v>68</v>
      </c>
      <c r="F34" s="377">
        <v>5</v>
      </c>
      <c r="G34" s="118">
        <v>2</v>
      </c>
      <c r="I34" s="221"/>
      <c r="J34" s="161"/>
    </row>
    <row r="35" spans="1:11" ht="9.75" customHeight="1" thickBot="1" x14ac:dyDescent="0.2">
      <c r="A35" s="368"/>
      <c r="B35" s="366"/>
      <c r="C35" s="362"/>
      <c r="D35" s="364"/>
      <c r="E35" s="370"/>
      <c r="F35" s="378"/>
      <c r="G35" s="116"/>
      <c r="H35" s="116">
        <v>5</v>
      </c>
      <c r="I35" s="221"/>
      <c r="J35" s="120"/>
    </row>
    <row r="36" spans="1:11" ht="9.75" customHeight="1" thickTop="1" thickBot="1" x14ac:dyDescent="0.2">
      <c r="A36" s="368"/>
      <c r="B36" s="365" t="s">
        <v>76</v>
      </c>
      <c r="C36" s="359" t="s">
        <v>114</v>
      </c>
      <c r="D36" s="363" t="s">
        <v>119</v>
      </c>
      <c r="E36" s="369" t="s">
        <v>32</v>
      </c>
      <c r="F36" s="377">
        <v>6</v>
      </c>
      <c r="G36" s="226"/>
      <c r="H36" s="227"/>
      <c r="I36" s="221"/>
    </row>
    <row r="37" spans="1:11" ht="9.75" customHeight="1" thickTop="1" thickBot="1" x14ac:dyDescent="0.2">
      <c r="A37" s="368"/>
      <c r="B37" s="366"/>
      <c r="C37" s="362"/>
      <c r="D37" s="364"/>
      <c r="E37" s="370"/>
      <c r="F37" s="378"/>
      <c r="G37" s="116">
        <v>3</v>
      </c>
      <c r="H37" s="120"/>
      <c r="I37" s="219"/>
    </row>
    <row r="38" spans="1:11" ht="9.75" customHeight="1" thickTop="1" x14ac:dyDescent="0.15">
      <c r="A38" s="368"/>
      <c r="B38" s="365" t="s">
        <v>72</v>
      </c>
      <c r="C38" s="359" t="s">
        <v>115</v>
      </c>
      <c r="D38" s="363" t="s">
        <v>117</v>
      </c>
      <c r="E38" s="369" t="s">
        <v>30</v>
      </c>
      <c r="F38" s="377">
        <v>7</v>
      </c>
      <c r="G38" s="118">
        <v>2</v>
      </c>
      <c r="H38" s="120"/>
      <c r="I38" s="220">
        <v>4</v>
      </c>
    </row>
    <row r="39" spans="1:11" ht="9.75" customHeight="1" thickBot="1" x14ac:dyDescent="0.2">
      <c r="A39" s="368"/>
      <c r="B39" s="366"/>
      <c r="C39" s="362"/>
      <c r="D39" s="364"/>
      <c r="E39" s="370"/>
      <c r="F39" s="378"/>
      <c r="G39" s="119"/>
      <c r="H39" s="224"/>
      <c r="I39" s="116"/>
    </row>
    <row r="40" spans="1:11" ht="9.75" customHeight="1" thickTop="1" thickBot="1" x14ac:dyDescent="0.2">
      <c r="A40" s="368"/>
      <c r="B40" s="365" t="s">
        <v>74</v>
      </c>
      <c r="C40" s="359" t="s">
        <v>116</v>
      </c>
      <c r="D40" s="363" t="s">
        <v>121</v>
      </c>
      <c r="E40" s="369" t="s">
        <v>67</v>
      </c>
      <c r="F40" s="377">
        <v>8</v>
      </c>
      <c r="G40" s="226"/>
      <c r="H40" s="120">
        <v>0</v>
      </c>
    </row>
    <row r="41" spans="1:11" ht="9.75" customHeight="1" thickTop="1" x14ac:dyDescent="0.15">
      <c r="A41" s="368"/>
      <c r="B41" s="366"/>
      <c r="C41" s="362"/>
      <c r="D41" s="364"/>
      <c r="E41" s="370"/>
      <c r="F41" s="378"/>
      <c r="G41" s="116">
        <v>3</v>
      </c>
    </row>
    <row r="42" spans="1:11" ht="27.75" customHeight="1" x14ac:dyDescent="0.15"/>
    <row r="43" spans="1:11" ht="27.75" customHeight="1" x14ac:dyDescent="0.15">
      <c r="A43" s="54"/>
      <c r="B43" s="54"/>
      <c r="C43" s="55"/>
      <c r="D43" s="55"/>
      <c r="E43" s="55"/>
      <c r="F43" s="54"/>
      <c r="G43" s="125"/>
      <c r="H43" s="125"/>
      <c r="I43" s="125"/>
      <c r="J43" s="125"/>
    </row>
    <row r="44" spans="1:11" ht="17.25" x14ac:dyDescent="0.15">
      <c r="A44" s="7" t="s">
        <v>3</v>
      </c>
    </row>
    <row r="45" spans="1:11" ht="5.25" customHeight="1" x14ac:dyDescent="0.15">
      <c r="A45" s="7"/>
    </row>
    <row r="46" spans="1:11" x14ac:dyDescent="0.15">
      <c r="A46" s="45"/>
      <c r="B46" s="46" t="s">
        <v>15</v>
      </c>
      <c r="C46" s="47" t="s">
        <v>16</v>
      </c>
      <c r="D46" s="48" t="s">
        <v>17</v>
      </c>
      <c r="E46" s="49" t="s">
        <v>18</v>
      </c>
      <c r="F46" s="50"/>
    </row>
    <row r="47" spans="1:11" ht="9.75" customHeight="1" thickBot="1" x14ac:dyDescent="0.2">
      <c r="B47" s="355" t="s">
        <v>27</v>
      </c>
      <c r="C47" s="351" t="s">
        <v>122</v>
      </c>
      <c r="D47" s="353" t="s">
        <v>123</v>
      </c>
      <c r="E47" s="369" t="s">
        <v>32</v>
      </c>
      <c r="F47" s="233"/>
      <c r="G47" s="160"/>
      <c r="H47" s="120">
        <v>4</v>
      </c>
      <c r="I47" s="120"/>
      <c r="J47" s="120"/>
      <c r="K47" s="51"/>
    </row>
    <row r="48" spans="1:11" ht="9.75" customHeight="1" thickTop="1" thickBot="1" x14ac:dyDescent="0.2">
      <c r="B48" s="356"/>
      <c r="C48" s="352"/>
      <c r="D48" s="354"/>
      <c r="E48" s="373"/>
      <c r="F48" s="234"/>
      <c r="G48" s="116"/>
      <c r="H48" s="228"/>
      <c r="I48" s="217">
        <v>7</v>
      </c>
      <c r="J48" s="120"/>
      <c r="K48" s="51"/>
    </row>
    <row r="49" spans="2:11" ht="9.75" customHeight="1" thickTop="1" thickBot="1" x14ac:dyDescent="0.2">
      <c r="B49" s="355" t="s">
        <v>21</v>
      </c>
      <c r="C49" s="367" t="s">
        <v>100</v>
      </c>
      <c r="D49" s="363" t="s">
        <v>107</v>
      </c>
      <c r="E49" s="369" t="s">
        <v>19</v>
      </c>
      <c r="F49" s="371">
        <v>6</v>
      </c>
      <c r="G49" s="160">
        <v>4</v>
      </c>
      <c r="H49" s="120"/>
      <c r="I49" s="225"/>
      <c r="J49" s="120"/>
      <c r="K49" s="51"/>
    </row>
    <row r="50" spans="2:11" ht="9.75" customHeight="1" thickTop="1" thickBot="1" x14ac:dyDescent="0.2">
      <c r="B50" s="356"/>
      <c r="C50" s="357"/>
      <c r="D50" s="358"/>
      <c r="E50" s="373"/>
      <c r="F50" s="372"/>
      <c r="G50" s="116"/>
      <c r="H50" s="229"/>
      <c r="I50" s="230"/>
      <c r="J50" s="120"/>
      <c r="K50" s="51"/>
    </row>
    <row r="51" spans="2:11" ht="9.75" customHeight="1" thickTop="1" thickBot="1" x14ac:dyDescent="0.2">
      <c r="B51" s="355" t="s">
        <v>22</v>
      </c>
      <c r="C51" s="359" t="s">
        <v>111</v>
      </c>
      <c r="D51" s="363" t="s">
        <v>118</v>
      </c>
      <c r="E51" s="369" t="s">
        <v>67</v>
      </c>
      <c r="F51" s="371">
        <v>3</v>
      </c>
      <c r="G51" s="123"/>
      <c r="H51" s="116">
        <v>1</v>
      </c>
      <c r="I51" s="221"/>
      <c r="J51" s="120"/>
      <c r="K51" s="51"/>
    </row>
    <row r="52" spans="2:11" ht="9.75" customHeight="1" thickTop="1" x14ac:dyDescent="0.15">
      <c r="B52" s="356"/>
      <c r="C52" s="357"/>
      <c r="D52" s="358"/>
      <c r="E52" s="373"/>
      <c r="F52" s="372"/>
      <c r="G52" s="116">
        <v>1</v>
      </c>
      <c r="H52" s="120"/>
      <c r="I52" s="121"/>
      <c r="J52" s="220"/>
      <c r="K52" s="51"/>
    </row>
    <row r="53" spans="2:11" ht="9.75" customHeight="1" x14ac:dyDescent="0.15">
      <c r="B53" s="355" t="s">
        <v>23</v>
      </c>
      <c r="C53" s="359" t="s">
        <v>97</v>
      </c>
      <c r="D53" s="363" t="s">
        <v>105</v>
      </c>
      <c r="E53" s="369" t="s">
        <v>20</v>
      </c>
      <c r="F53" s="371">
        <v>3</v>
      </c>
      <c r="G53" s="118"/>
      <c r="H53" s="231">
        <v>0</v>
      </c>
      <c r="I53" s="121"/>
      <c r="J53" s="120"/>
      <c r="K53" s="51"/>
    </row>
    <row r="54" spans="2:11" ht="9.75" customHeight="1" thickBot="1" x14ac:dyDescent="0.2">
      <c r="B54" s="356"/>
      <c r="C54" s="357"/>
      <c r="D54" s="358"/>
      <c r="E54" s="373"/>
      <c r="F54" s="372"/>
      <c r="G54" s="117"/>
      <c r="H54" s="124"/>
      <c r="I54" s="224"/>
      <c r="J54" s="116"/>
      <c r="K54" s="51"/>
    </row>
    <row r="55" spans="2:11" ht="9.75" customHeight="1" thickTop="1" thickBot="1" x14ac:dyDescent="0.2">
      <c r="B55" s="355" t="s">
        <v>25</v>
      </c>
      <c r="C55" s="360" t="s">
        <v>114</v>
      </c>
      <c r="D55" s="363" t="s">
        <v>119</v>
      </c>
      <c r="E55" s="369" t="s">
        <v>32</v>
      </c>
      <c r="F55" s="371">
        <v>6</v>
      </c>
      <c r="G55" s="160"/>
      <c r="H55" s="232"/>
      <c r="I55" s="120">
        <v>0</v>
      </c>
      <c r="J55" s="120"/>
      <c r="K55" s="51"/>
    </row>
    <row r="56" spans="2:11" ht="9.75" customHeight="1" thickTop="1" x14ac:dyDescent="0.15">
      <c r="B56" s="356"/>
      <c r="C56" s="361"/>
      <c r="D56" s="358"/>
      <c r="E56" s="373"/>
      <c r="F56" s="372"/>
      <c r="G56" s="116"/>
      <c r="H56" s="120">
        <v>5</v>
      </c>
      <c r="I56" s="120"/>
      <c r="J56" s="120"/>
      <c r="K56" s="51"/>
    </row>
    <row r="57" spans="2:11" ht="9.75" customHeight="1" x14ac:dyDescent="0.15">
      <c r="B57" s="355" t="s">
        <v>26</v>
      </c>
      <c r="C57" s="357"/>
      <c r="D57" s="358"/>
      <c r="E57" s="376"/>
      <c r="F57" s="233"/>
      <c r="G57" s="116"/>
      <c r="H57" s="120"/>
      <c r="I57" s="120"/>
      <c r="J57" s="120"/>
      <c r="K57" s="51"/>
    </row>
    <row r="58" spans="2:11" ht="9.75" customHeight="1" x14ac:dyDescent="0.15">
      <c r="B58" s="356"/>
      <c r="C58" s="357"/>
      <c r="D58" s="358"/>
      <c r="E58" s="373"/>
      <c r="F58" s="234"/>
      <c r="G58" s="116"/>
      <c r="H58" s="120"/>
      <c r="I58" s="120"/>
      <c r="J58" s="120"/>
      <c r="K58" s="51"/>
    </row>
    <row r="59" spans="2:11" x14ac:dyDescent="0.15">
      <c r="C59" s="235"/>
      <c r="D59" s="235"/>
      <c r="E59" s="235"/>
      <c r="F59" s="187"/>
      <c r="G59" s="120"/>
      <c r="H59" s="120"/>
      <c r="I59" s="120"/>
      <c r="J59" s="120"/>
      <c r="K59" s="51"/>
    </row>
    <row r="60" spans="2:11" x14ac:dyDescent="0.15">
      <c r="B60" s="57" t="s">
        <v>4</v>
      </c>
      <c r="C60" s="235"/>
      <c r="D60" s="235"/>
      <c r="E60" s="235"/>
      <c r="F60" s="187"/>
    </row>
    <row r="61" spans="2:11" ht="7.5" customHeight="1" x14ac:dyDescent="0.15">
      <c r="B61" s="57"/>
      <c r="C61" s="235"/>
      <c r="D61" s="235"/>
      <c r="E61" s="235"/>
      <c r="F61" s="187"/>
    </row>
    <row r="62" spans="2:11" ht="9" customHeight="1" x14ac:dyDescent="0.15">
      <c r="C62" s="351" t="s">
        <v>122</v>
      </c>
      <c r="D62" s="353" t="s">
        <v>123</v>
      </c>
      <c r="E62" s="374" t="s">
        <v>32</v>
      </c>
      <c r="F62" s="236"/>
    </row>
    <row r="63" spans="2:11" ht="9" customHeight="1" x14ac:dyDescent="0.15">
      <c r="C63" s="352"/>
      <c r="D63" s="354"/>
      <c r="E63" s="375"/>
      <c r="F63" s="236"/>
    </row>
  </sheetData>
  <mergeCells count="127">
    <mergeCell ref="F51:F52"/>
    <mergeCell ref="F53:F54"/>
    <mergeCell ref="F55:F56"/>
    <mergeCell ref="F14:F15"/>
    <mergeCell ref="F16:F17"/>
    <mergeCell ref="F18:F19"/>
    <mergeCell ref="F20:F21"/>
    <mergeCell ref="F6:F7"/>
    <mergeCell ref="F8:F9"/>
    <mergeCell ref="F10:F11"/>
    <mergeCell ref="F12:F13"/>
    <mergeCell ref="E49:E50"/>
    <mergeCell ref="F34:F35"/>
    <mergeCell ref="F36:F37"/>
    <mergeCell ref="F38:F39"/>
    <mergeCell ref="F40:F41"/>
    <mergeCell ref="F26:F27"/>
    <mergeCell ref="F28:F29"/>
    <mergeCell ref="F30:F31"/>
    <mergeCell ref="F32:F33"/>
    <mergeCell ref="E30:E31"/>
    <mergeCell ref="E6:E7"/>
    <mergeCell ref="E8:E9"/>
    <mergeCell ref="E10:E11"/>
    <mergeCell ref="E12:E13"/>
    <mergeCell ref="F49:F50"/>
    <mergeCell ref="E51:E52"/>
    <mergeCell ref="E62:E63"/>
    <mergeCell ref="E57:E58"/>
    <mergeCell ref="D55:D56"/>
    <mergeCell ref="D53:D54"/>
    <mergeCell ref="E55:E56"/>
    <mergeCell ref="E14:E15"/>
    <mergeCell ref="E16:E17"/>
    <mergeCell ref="E18:E19"/>
    <mergeCell ref="E47:E48"/>
    <mergeCell ref="E53:E54"/>
    <mergeCell ref="E36:E37"/>
    <mergeCell ref="E38:E39"/>
    <mergeCell ref="E40:E41"/>
    <mergeCell ref="E32:E33"/>
    <mergeCell ref="E34:E35"/>
    <mergeCell ref="E20:E21"/>
    <mergeCell ref="E26:E27"/>
    <mergeCell ref="E28:E29"/>
    <mergeCell ref="A34:A35"/>
    <mergeCell ref="A36:A37"/>
    <mergeCell ref="A38:A39"/>
    <mergeCell ref="A40:A41"/>
    <mergeCell ref="A26:A27"/>
    <mergeCell ref="A28:A29"/>
    <mergeCell ref="A30:A31"/>
    <mergeCell ref="A32:A33"/>
    <mergeCell ref="A14:A15"/>
    <mergeCell ref="A16:A17"/>
    <mergeCell ref="A18:A19"/>
    <mergeCell ref="A20:A21"/>
    <mergeCell ref="A6:A7"/>
    <mergeCell ref="A8:A9"/>
    <mergeCell ref="A10:A11"/>
    <mergeCell ref="A12:A13"/>
    <mergeCell ref="B8:B9"/>
    <mergeCell ref="C8:C9"/>
    <mergeCell ref="D8:D9"/>
    <mergeCell ref="B6:B7"/>
    <mergeCell ref="C6:C7"/>
    <mergeCell ref="D6:D7"/>
    <mergeCell ref="B12:B13"/>
    <mergeCell ref="C12:C13"/>
    <mergeCell ref="D12:D13"/>
    <mergeCell ref="B10:B11"/>
    <mergeCell ref="C10:C11"/>
    <mergeCell ref="D10:D11"/>
    <mergeCell ref="B16:B17"/>
    <mergeCell ref="C16:C17"/>
    <mergeCell ref="D16:D17"/>
    <mergeCell ref="B14:B15"/>
    <mergeCell ref="C14:C15"/>
    <mergeCell ref="D14:D15"/>
    <mergeCell ref="B20:B21"/>
    <mergeCell ref="C20:C21"/>
    <mergeCell ref="D20:D21"/>
    <mergeCell ref="B18:B19"/>
    <mergeCell ref="C18:C19"/>
    <mergeCell ref="D18:D19"/>
    <mergeCell ref="B28:B29"/>
    <mergeCell ref="C28:C29"/>
    <mergeCell ref="D28:D29"/>
    <mergeCell ref="B26:B27"/>
    <mergeCell ref="C26:C27"/>
    <mergeCell ref="D26:D27"/>
    <mergeCell ref="B32:B33"/>
    <mergeCell ref="C32:C33"/>
    <mergeCell ref="D32:D33"/>
    <mergeCell ref="B30:B31"/>
    <mergeCell ref="C30:C31"/>
    <mergeCell ref="D30:D31"/>
    <mergeCell ref="B47:B48"/>
    <mergeCell ref="C47:C48"/>
    <mergeCell ref="C36:C37"/>
    <mergeCell ref="D36:D37"/>
    <mergeCell ref="B34:B35"/>
    <mergeCell ref="C34:C35"/>
    <mergeCell ref="D34:D35"/>
    <mergeCell ref="B51:B52"/>
    <mergeCell ref="C51:C52"/>
    <mergeCell ref="B49:B50"/>
    <mergeCell ref="C49:C50"/>
    <mergeCell ref="D47:D48"/>
    <mergeCell ref="D51:D52"/>
    <mergeCell ref="D49:D50"/>
    <mergeCell ref="B40:B41"/>
    <mergeCell ref="C40:C41"/>
    <mergeCell ref="D40:D41"/>
    <mergeCell ref="B38:B39"/>
    <mergeCell ref="C38:C39"/>
    <mergeCell ref="D38:D39"/>
    <mergeCell ref="B36:B37"/>
    <mergeCell ref="C62:C63"/>
    <mergeCell ref="D62:D63"/>
    <mergeCell ref="B57:B58"/>
    <mergeCell ref="C57:C58"/>
    <mergeCell ref="D57:D58"/>
    <mergeCell ref="B53:B54"/>
    <mergeCell ref="C53:C54"/>
    <mergeCell ref="B55:B56"/>
    <mergeCell ref="C55:C56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topLeftCell="A37" zoomScale="40" zoomScaleNormal="40" workbookViewId="0">
      <selection activeCell="N75" sqref="N75"/>
    </sheetView>
  </sheetViews>
  <sheetFormatPr defaultRowHeight="12" x14ac:dyDescent="0.15"/>
  <cols>
    <col min="1" max="1" width="7" customWidth="1"/>
    <col min="2" max="2" width="7.85546875" customWidth="1"/>
    <col min="3" max="3" width="15.85546875" bestFit="1" customWidth="1"/>
    <col min="4" max="7" width="20.5703125" customWidth="1"/>
    <col min="8" max="8" width="2.28515625" customWidth="1"/>
    <col min="9" max="9" width="11.28515625" customWidth="1"/>
    <col min="10" max="10" width="11" bestFit="1" customWidth="1"/>
  </cols>
  <sheetData>
    <row r="1" spans="2:10" s="2" customFormat="1" ht="17.25" customHeight="1" thickBot="1" x14ac:dyDescent="0.2">
      <c r="B1" s="2" t="s">
        <v>45</v>
      </c>
      <c r="C1" s="5"/>
      <c r="E1" s="5"/>
      <c r="G1" s="40" t="s">
        <v>64</v>
      </c>
    </row>
    <row r="2" spans="2:10" s="2" customFormat="1" ht="19.5" customHeight="1" thickBot="1" x14ac:dyDescent="0.2">
      <c r="B2" s="18" t="s">
        <v>41</v>
      </c>
      <c r="C2" s="19" t="s">
        <v>39</v>
      </c>
      <c r="D2" s="424" t="s">
        <v>5</v>
      </c>
      <c r="E2" s="425"/>
      <c r="F2" s="424" t="s">
        <v>6</v>
      </c>
      <c r="G2" s="426"/>
    </row>
    <row r="3" spans="2:10" s="2" customFormat="1" ht="19.5" customHeight="1" x14ac:dyDescent="0.15">
      <c r="B3" s="20" t="s">
        <v>43</v>
      </c>
      <c r="C3" s="21" t="s">
        <v>7</v>
      </c>
      <c r="D3" s="448"/>
      <c r="E3" s="449"/>
      <c r="F3" s="448"/>
      <c r="G3" s="450"/>
      <c r="J3" s="79">
        <v>4</v>
      </c>
    </row>
    <row r="4" spans="2:10" s="2" customFormat="1" ht="19.5" customHeight="1" x14ac:dyDescent="0.15">
      <c r="B4" s="9" t="s">
        <v>43</v>
      </c>
      <c r="C4" s="3" t="s">
        <v>8</v>
      </c>
      <c r="D4" s="445"/>
      <c r="E4" s="446"/>
      <c r="F4" s="445"/>
      <c r="G4" s="447"/>
      <c r="J4" s="79">
        <v>8</v>
      </c>
    </row>
    <row r="5" spans="2:10" s="2" customFormat="1" ht="19.5" customHeight="1" x14ac:dyDescent="0.15">
      <c r="B5" s="9" t="s">
        <v>43</v>
      </c>
      <c r="C5" s="3" t="s">
        <v>9</v>
      </c>
      <c r="D5" s="4"/>
      <c r="E5" s="24"/>
      <c r="F5" s="4"/>
      <c r="G5" s="25"/>
      <c r="J5" s="79">
        <v>2</v>
      </c>
    </row>
    <row r="6" spans="2:10" s="2" customFormat="1" ht="19.5" customHeight="1" x14ac:dyDescent="0.15">
      <c r="B6" s="9" t="s">
        <v>43</v>
      </c>
      <c r="C6" s="3" t="s">
        <v>10</v>
      </c>
      <c r="D6" s="4"/>
      <c r="E6" s="24"/>
      <c r="F6" s="4"/>
      <c r="G6" s="25"/>
      <c r="J6" s="79">
        <v>6</v>
      </c>
    </row>
    <row r="7" spans="2:10" s="2" customFormat="1" ht="19.5" customHeight="1" x14ac:dyDescent="0.15">
      <c r="B7" s="9" t="s">
        <v>43</v>
      </c>
      <c r="C7" s="3" t="s">
        <v>11</v>
      </c>
      <c r="D7" s="445"/>
      <c r="E7" s="446"/>
      <c r="F7" s="445"/>
      <c r="G7" s="447"/>
      <c r="J7" s="79">
        <v>3</v>
      </c>
    </row>
    <row r="8" spans="2:10" s="2" customFormat="1" ht="19.5" customHeight="1" x14ac:dyDescent="0.15">
      <c r="B8" s="9" t="s">
        <v>43</v>
      </c>
      <c r="C8" s="3" t="s">
        <v>12</v>
      </c>
      <c r="D8" s="445"/>
      <c r="E8" s="446"/>
      <c r="F8" s="445"/>
      <c r="G8" s="447"/>
      <c r="J8" s="79">
        <v>7</v>
      </c>
    </row>
    <row r="9" spans="2:10" s="2" customFormat="1" ht="19.5" customHeight="1" x14ac:dyDescent="0.15">
      <c r="B9" s="9" t="s">
        <v>43</v>
      </c>
      <c r="C9" s="3" t="s">
        <v>13</v>
      </c>
      <c r="D9" s="4"/>
      <c r="E9" s="24"/>
      <c r="F9" s="4"/>
      <c r="G9" s="25"/>
      <c r="J9" s="79">
        <v>1</v>
      </c>
    </row>
    <row r="10" spans="2:10" s="2" customFormat="1" ht="19.5" customHeight="1" thickBot="1" x14ac:dyDescent="0.2">
      <c r="B10" s="11" t="s">
        <v>43</v>
      </c>
      <c r="C10" s="12" t="s">
        <v>14</v>
      </c>
      <c r="D10" s="13"/>
      <c r="E10" s="26"/>
      <c r="F10" s="13"/>
      <c r="G10" s="27"/>
      <c r="J10" s="79">
        <v>5</v>
      </c>
    </row>
    <row r="11" spans="2:10" s="2" customFormat="1" ht="19.5" customHeight="1" x14ac:dyDescent="0.15">
      <c r="B11" s="20" t="s">
        <v>42</v>
      </c>
      <c r="C11" s="21" t="s">
        <v>7</v>
      </c>
      <c r="D11" s="448"/>
      <c r="E11" s="449"/>
      <c r="F11" s="448"/>
      <c r="G11" s="450"/>
      <c r="J11" s="79">
        <v>4</v>
      </c>
    </row>
    <row r="12" spans="2:10" s="2" customFormat="1" ht="19.5" customHeight="1" x14ac:dyDescent="0.15">
      <c r="B12" s="9" t="s">
        <v>42</v>
      </c>
      <c r="C12" s="3" t="s">
        <v>8</v>
      </c>
      <c r="D12" s="445"/>
      <c r="E12" s="446"/>
      <c r="F12" s="445"/>
      <c r="G12" s="447"/>
      <c r="J12" s="79">
        <v>8</v>
      </c>
    </row>
    <row r="13" spans="2:10" s="2" customFormat="1" ht="19.5" customHeight="1" x14ac:dyDescent="0.15">
      <c r="B13" s="9" t="s">
        <v>42</v>
      </c>
      <c r="C13" s="3" t="s">
        <v>9</v>
      </c>
      <c r="D13" s="4"/>
      <c r="E13" s="24"/>
      <c r="F13" s="4"/>
      <c r="G13" s="25"/>
      <c r="J13" s="79">
        <v>2</v>
      </c>
    </row>
    <row r="14" spans="2:10" s="2" customFormat="1" ht="19.5" customHeight="1" x14ac:dyDescent="0.15">
      <c r="B14" s="9" t="s">
        <v>42</v>
      </c>
      <c r="C14" s="3" t="s">
        <v>10</v>
      </c>
      <c r="D14" s="4"/>
      <c r="E14" s="24"/>
      <c r="F14" s="4"/>
      <c r="G14" s="25"/>
      <c r="J14" s="79">
        <v>6</v>
      </c>
    </row>
    <row r="15" spans="2:10" s="2" customFormat="1" ht="19.5" customHeight="1" x14ac:dyDescent="0.15">
      <c r="B15" s="9" t="s">
        <v>42</v>
      </c>
      <c r="C15" s="3" t="s">
        <v>11</v>
      </c>
      <c r="D15" s="445"/>
      <c r="E15" s="446"/>
      <c r="F15" s="445"/>
      <c r="G15" s="447"/>
      <c r="J15" s="79">
        <v>3</v>
      </c>
    </row>
    <row r="16" spans="2:10" s="2" customFormat="1" ht="19.5" customHeight="1" x14ac:dyDescent="0.15">
      <c r="B16" s="9" t="s">
        <v>42</v>
      </c>
      <c r="C16" s="3" t="s">
        <v>12</v>
      </c>
      <c r="D16" s="445"/>
      <c r="E16" s="446"/>
      <c r="F16" s="445"/>
      <c r="G16" s="447"/>
      <c r="J16" s="79">
        <v>7</v>
      </c>
    </row>
    <row r="17" spans="2:10" s="2" customFormat="1" ht="19.5" customHeight="1" x14ac:dyDescent="0.15">
      <c r="B17" s="9" t="s">
        <v>42</v>
      </c>
      <c r="C17" s="3" t="s">
        <v>13</v>
      </c>
      <c r="D17" s="4"/>
      <c r="E17" s="24"/>
      <c r="F17" s="4"/>
      <c r="G17" s="25"/>
      <c r="J17" s="79">
        <v>1</v>
      </c>
    </row>
    <row r="18" spans="2:10" s="2" customFormat="1" ht="19.5" customHeight="1" thickBot="1" x14ac:dyDescent="0.2">
      <c r="B18" s="11" t="s">
        <v>42</v>
      </c>
      <c r="C18" s="12" t="s">
        <v>14</v>
      </c>
      <c r="D18" s="13"/>
      <c r="E18" s="26"/>
      <c r="F18" s="13"/>
      <c r="G18" s="27"/>
      <c r="J18" s="79">
        <v>5</v>
      </c>
    </row>
    <row r="19" spans="2:10" s="2" customFormat="1" ht="19.5" customHeight="1" x14ac:dyDescent="0.15">
      <c r="B19" s="20" t="s">
        <v>44</v>
      </c>
      <c r="C19" s="21" t="s">
        <v>7</v>
      </c>
      <c r="D19" s="448"/>
      <c r="E19" s="449"/>
      <c r="F19" s="448"/>
      <c r="G19" s="450"/>
      <c r="J19" s="79">
        <v>4</v>
      </c>
    </row>
    <row r="20" spans="2:10" s="2" customFormat="1" ht="19.5" customHeight="1" x14ac:dyDescent="0.15">
      <c r="B20" s="9" t="s">
        <v>44</v>
      </c>
      <c r="C20" s="3" t="s">
        <v>8</v>
      </c>
      <c r="D20" s="445"/>
      <c r="E20" s="446"/>
      <c r="F20" s="445"/>
      <c r="G20" s="447"/>
      <c r="J20" s="79">
        <v>8</v>
      </c>
    </row>
    <row r="21" spans="2:10" s="2" customFormat="1" ht="19.5" customHeight="1" x14ac:dyDescent="0.15">
      <c r="B21" s="9" t="s">
        <v>44</v>
      </c>
      <c r="C21" s="3" t="s">
        <v>9</v>
      </c>
      <c r="D21" s="4"/>
      <c r="E21" s="24"/>
      <c r="F21" s="4"/>
      <c r="G21" s="25"/>
      <c r="J21" s="79">
        <v>2</v>
      </c>
    </row>
    <row r="22" spans="2:10" s="2" customFormat="1" ht="19.5" customHeight="1" x14ac:dyDescent="0.15">
      <c r="B22" s="9" t="s">
        <v>44</v>
      </c>
      <c r="C22" s="3" t="s">
        <v>10</v>
      </c>
      <c r="D22" s="4"/>
      <c r="E22" s="24"/>
      <c r="F22" s="4"/>
      <c r="G22" s="25"/>
      <c r="J22" s="79">
        <v>6</v>
      </c>
    </row>
    <row r="23" spans="2:10" s="2" customFormat="1" ht="19.5" customHeight="1" x14ac:dyDescent="0.15">
      <c r="B23" s="9" t="s">
        <v>44</v>
      </c>
      <c r="C23" s="3" t="s">
        <v>11</v>
      </c>
      <c r="D23" s="445"/>
      <c r="E23" s="446"/>
      <c r="F23" s="445"/>
      <c r="G23" s="447"/>
      <c r="J23" s="79">
        <v>3</v>
      </c>
    </row>
    <row r="24" spans="2:10" s="2" customFormat="1" ht="19.5" customHeight="1" x14ac:dyDescent="0.15">
      <c r="B24" s="9" t="s">
        <v>44</v>
      </c>
      <c r="C24" s="3" t="s">
        <v>12</v>
      </c>
      <c r="D24" s="445"/>
      <c r="E24" s="446"/>
      <c r="F24" s="445"/>
      <c r="G24" s="447"/>
      <c r="J24" s="79">
        <v>7</v>
      </c>
    </row>
    <row r="25" spans="2:10" s="2" customFormat="1" ht="19.5" customHeight="1" x14ac:dyDescent="0.15">
      <c r="B25" s="9" t="s">
        <v>44</v>
      </c>
      <c r="C25" s="3" t="s">
        <v>13</v>
      </c>
      <c r="D25" s="4"/>
      <c r="E25" s="24"/>
      <c r="F25" s="4"/>
      <c r="G25" s="25"/>
      <c r="J25" s="79">
        <v>1</v>
      </c>
    </row>
    <row r="26" spans="2:10" s="2" customFormat="1" ht="19.5" customHeight="1" thickBot="1" x14ac:dyDescent="0.2">
      <c r="B26" s="11" t="s">
        <v>44</v>
      </c>
      <c r="C26" s="12" t="s">
        <v>14</v>
      </c>
      <c r="D26" s="13"/>
      <c r="E26" s="26"/>
      <c r="F26" s="13"/>
      <c r="G26" s="27"/>
      <c r="J26" s="79">
        <v>5</v>
      </c>
    </row>
    <row r="27" spans="2:10" s="2" customFormat="1" ht="19.5" customHeight="1" x14ac:dyDescent="0.15">
      <c r="B27" s="16" t="s">
        <v>40</v>
      </c>
      <c r="C27" s="17" t="s">
        <v>7</v>
      </c>
      <c r="D27" s="442"/>
      <c r="E27" s="443"/>
      <c r="F27" s="442"/>
      <c r="G27" s="444"/>
      <c r="J27" s="79">
        <v>4</v>
      </c>
    </row>
    <row r="28" spans="2:10" s="2" customFormat="1" ht="19.5" customHeight="1" x14ac:dyDescent="0.15">
      <c r="B28" s="9" t="s">
        <v>40</v>
      </c>
      <c r="C28" s="3" t="s">
        <v>8</v>
      </c>
      <c r="D28" s="439"/>
      <c r="E28" s="441"/>
      <c r="F28" s="439"/>
      <c r="G28" s="440"/>
      <c r="J28" s="79">
        <v>8</v>
      </c>
    </row>
    <row r="29" spans="2:10" s="2" customFormat="1" ht="19.5" customHeight="1" x14ac:dyDescent="0.15">
      <c r="B29" s="9" t="s">
        <v>40</v>
      </c>
      <c r="C29" s="3" t="s">
        <v>9</v>
      </c>
      <c r="D29" s="22"/>
      <c r="E29" s="8"/>
      <c r="F29" s="22"/>
      <c r="G29" s="10"/>
      <c r="J29" s="79">
        <v>2</v>
      </c>
    </row>
    <row r="30" spans="2:10" s="2" customFormat="1" ht="19.5" customHeight="1" x14ac:dyDescent="0.15">
      <c r="B30" s="9" t="s">
        <v>40</v>
      </c>
      <c r="C30" s="3" t="s">
        <v>10</v>
      </c>
      <c r="D30" s="22"/>
      <c r="E30" s="8"/>
      <c r="F30" s="22"/>
      <c r="G30" s="10"/>
      <c r="J30" s="79">
        <v>6</v>
      </c>
    </row>
    <row r="31" spans="2:10" s="2" customFormat="1" ht="19.5" customHeight="1" x14ac:dyDescent="0.15">
      <c r="B31" s="9" t="s">
        <v>40</v>
      </c>
      <c r="C31" s="3" t="s">
        <v>11</v>
      </c>
      <c r="D31" s="439"/>
      <c r="E31" s="441"/>
      <c r="F31" s="439"/>
      <c r="G31" s="440"/>
      <c r="J31" s="79">
        <v>3</v>
      </c>
    </row>
    <row r="32" spans="2:10" s="2" customFormat="1" ht="19.5" customHeight="1" x14ac:dyDescent="0.15">
      <c r="B32" s="9" t="s">
        <v>40</v>
      </c>
      <c r="C32" s="3" t="s">
        <v>12</v>
      </c>
      <c r="D32" s="439"/>
      <c r="E32" s="441"/>
      <c r="F32" s="439"/>
      <c r="G32" s="440"/>
      <c r="J32" s="79">
        <v>7</v>
      </c>
    </row>
    <row r="33" spans="1:24" s="2" customFormat="1" ht="19.5" customHeight="1" x14ac:dyDescent="0.15">
      <c r="B33" s="9" t="s">
        <v>40</v>
      </c>
      <c r="C33" s="3" t="s">
        <v>13</v>
      </c>
      <c r="D33" s="22"/>
      <c r="E33" s="8"/>
      <c r="F33" s="22"/>
      <c r="G33" s="10"/>
      <c r="J33" s="79">
        <v>1</v>
      </c>
    </row>
    <row r="34" spans="1:24" s="2" customFormat="1" ht="19.5" customHeight="1" thickBot="1" x14ac:dyDescent="0.2">
      <c r="B34" s="11" t="s">
        <v>40</v>
      </c>
      <c r="C34" s="12" t="s">
        <v>14</v>
      </c>
      <c r="D34" s="23"/>
      <c r="E34" s="14"/>
      <c r="F34" s="23"/>
      <c r="G34" s="15"/>
      <c r="J34" s="79">
        <v>5</v>
      </c>
    </row>
    <row r="35" spans="1:24" s="2" customFormat="1" ht="19.5" customHeight="1" x14ac:dyDescent="0.15">
      <c r="C35" s="5"/>
      <c r="E35" s="5"/>
      <c r="G35" s="5"/>
    </row>
    <row r="36" spans="1:24" s="2" customFormat="1" ht="19.5" customHeight="1" x14ac:dyDescent="0.15">
      <c r="B36" s="2" t="s">
        <v>60</v>
      </c>
      <c r="C36" s="5"/>
      <c r="E36" s="5"/>
      <c r="G36" s="5"/>
    </row>
    <row r="37" spans="1:24" s="2" customFormat="1" ht="19.5" customHeight="1" x14ac:dyDescent="0.15">
      <c r="C37" s="28" t="s">
        <v>62</v>
      </c>
      <c r="D37" s="66" t="s">
        <v>32</v>
      </c>
      <c r="E37" s="66" t="s">
        <v>30</v>
      </c>
      <c r="F37" s="66" t="s">
        <v>68</v>
      </c>
      <c r="G37" s="66" t="s">
        <v>67</v>
      </c>
    </row>
    <row r="38" spans="1:24" s="2" customFormat="1" ht="19.5" customHeight="1" thickBot="1" x14ac:dyDescent="0.2">
      <c r="C38" s="3" t="s">
        <v>52</v>
      </c>
      <c r="D38" s="67" t="s">
        <v>87</v>
      </c>
      <c r="E38" s="68" t="s">
        <v>88</v>
      </c>
      <c r="F38" s="68" t="s">
        <v>86</v>
      </c>
      <c r="G38" s="68" t="s">
        <v>89</v>
      </c>
    </row>
    <row r="39" spans="1:24" s="2" customFormat="1" ht="19.5" customHeight="1" thickBot="1" x14ac:dyDescent="0.2">
      <c r="C39" s="3" t="s">
        <v>53</v>
      </c>
      <c r="D39" s="69" t="s">
        <v>87</v>
      </c>
      <c r="E39" s="70" t="s">
        <v>90</v>
      </c>
      <c r="F39" s="71" t="s">
        <v>86</v>
      </c>
      <c r="G39" s="71" t="s">
        <v>85</v>
      </c>
    </row>
    <row r="40" spans="1:24" s="2" customFormat="1" ht="19.5" customHeight="1" thickBot="1" x14ac:dyDescent="0.2">
      <c r="C40" s="3" t="s">
        <v>54</v>
      </c>
      <c r="D40" s="71" t="s">
        <v>88</v>
      </c>
      <c r="E40" s="69" t="s">
        <v>85</v>
      </c>
      <c r="F40" s="70" t="s">
        <v>87</v>
      </c>
      <c r="G40" s="71" t="s">
        <v>86</v>
      </c>
    </row>
    <row r="41" spans="1:24" s="2" customFormat="1" ht="19.5" customHeight="1" thickBot="1" x14ac:dyDescent="0.2">
      <c r="C41" s="3" t="s">
        <v>55</v>
      </c>
      <c r="D41" s="71" t="s">
        <v>85</v>
      </c>
      <c r="E41" s="71" t="s">
        <v>86</v>
      </c>
      <c r="F41" s="69" t="s">
        <v>87</v>
      </c>
      <c r="G41" s="70" t="s">
        <v>88</v>
      </c>
    </row>
    <row r="42" spans="1:24" s="2" customFormat="1" ht="19.5" customHeight="1" thickBot="1" x14ac:dyDescent="0.2">
      <c r="C42" s="3" t="s">
        <v>56</v>
      </c>
      <c r="D42" s="67" t="s">
        <v>86</v>
      </c>
      <c r="E42" s="68" t="s">
        <v>88</v>
      </c>
      <c r="F42" s="68" t="s">
        <v>85</v>
      </c>
      <c r="G42" s="68" t="s">
        <v>87</v>
      </c>
    </row>
    <row r="43" spans="1:24" s="2" customFormat="1" ht="19.5" customHeight="1" thickBot="1" x14ac:dyDescent="0.2">
      <c r="C43" s="3" t="s">
        <v>57</v>
      </c>
      <c r="D43" s="69" t="s">
        <v>94</v>
      </c>
      <c r="E43" s="70" t="s">
        <v>93</v>
      </c>
      <c r="F43" s="71" t="s">
        <v>92</v>
      </c>
      <c r="G43" s="71" t="s">
        <v>91</v>
      </c>
    </row>
    <row r="44" spans="1:24" s="2" customFormat="1" ht="19.5" customHeight="1" thickBot="1" x14ac:dyDescent="0.2">
      <c r="C44" s="3" t="s">
        <v>58</v>
      </c>
      <c r="D44" s="71" t="s">
        <v>93</v>
      </c>
      <c r="E44" s="69" t="s">
        <v>94</v>
      </c>
      <c r="F44" s="70" t="s">
        <v>92</v>
      </c>
      <c r="G44" s="71" t="s">
        <v>91</v>
      </c>
    </row>
    <row r="45" spans="1:24" s="2" customFormat="1" ht="19.5" customHeight="1" thickBot="1" x14ac:dyDescent="0.2">
      <c r="C45" s="3" t="s">
        <v>59</v>
      </c>
      <c r="D45" s="71" t="s">
        <v>91</v>
      </c>
      <c r="E45" s="71" t="s">
        <v>94</v>
      </c>
      <c r="F45" s="69" t="s">
        <v>93</v>
      </c>
      <c r="G45" s="70" t="s">
        <v>92</v>
      </c>
    </row>
    <row r="46" spans="1:24" ht="62.25" customHeight="1" x14ac:dyDescent="0.15"/>
    <row r="47" spans="1:24" ht="25.5" customHeight="1" thickBot="1" x14ac:dyDescent="0.2"/>
    <row r="48" spans="1:24" ht="13.5" x14ac:dyDescent="0.15">
      <c r="A48" s="40" t="str">
        <f>IF($G$38="","",HLOOKUP(B48,$D$37:$G$45,2,FALSE)&amp;"１位")</f>
        <v>C１位</v>
      </c>
      <c r="B48" s="20" t="str">
        <f>B33</f>
        <v>茨城</v>
      </c>
      <c r="C48" s="21" t="str">
        <f>J33&amp;C33</f>
        <v>1女子個人形</v>
      </c>
      <c r="D48" s="34">
        <f>D33</f>
        <v>0</v>
      </c>
      <c r="E48" s="35">
        <f>E33</f>
        <v>0</v>
      </c>
      <c r="F48" s="34">
        <f>F33</f>
        <v>0</v>
      </c>
      <c r="G48" s="36">
        <f>G33</f>
        <v>0</v>
      </c>
      <c r="Q48" s="105"/>
      <c r="R48" s="105"/>
      <c r="S48" s="105"/>
      <c r="T48" s="105"/>
      <c r="U48" s="105"/>
      <c r="V48" s="105"/>
      <c r="W48" s="106"/>
      <c r="X48" s="106"/>
    </row>
    <row r="49" spans="1:24" ht="13.5" x14ac:dyDescent="0.15">
      <c r="A49" s="40" t="str">
        <f>IF($G$38="","",HLOOKUP(B49,$D$37:$G$45,2,FALSE)&amp;"１位")</f>
        <v>A１位</v>
      </c>
      <c r="B49" s="9" t="str">
        <f>B9</f>
        <v>群馬</v>
      </c>
      <c r="C49" s="3" t="str">
        <f>J9&amp;C9</f>
        <v>1女子個人形</v>
      </c>
      <c r="D49" s="4">
        <f>D9</f>
        <v>0</v>
      </c>
      <c r="E49" s="29">
        <f>E9</f>
        <v>0</v>
      </c>
      <c r="F49" s="4">
        <f>F9</f>
        <v>0</v>
      </c>
      <c r="G49" s="33">
        <f>G9</f>
        <v>0</v>
      </c>
      <c r="Q49" s="105"/>
      <c r="R49" s="105"/>
      <c r="S49" s="105"/>
      <c r="T49" s="105"/>
      <c r="U49" s="105"/>
      <c r="V49" s="105"/>
      <c r="W49" s="106"/>
      <c r="X49" s="106"/>
    </row>
    <row r="50" spans="1:24" ht="13.5" x14ac:dyDescent="0.15">
      <c r="A50" s="40" t="str">
        <f>IF($G$38="","",HLOOKUP(B50,$D$37:$G$45,2,FALSE)&amp;"１位")</f>
        <v>D１位</v>
      </c>
      <c r="B50" s="9" t="str">
        <f>B25</f>
        <v>埼玉</v>
      </c>
      <c r="C50" s="3" t="str">
        <f>J25&amp;C25</f>
        <v>1女子個人形</v>
      </c>
      <c r="D50" s="4">
        <f>D25</f>
        <v>0</v>
      </c>
      <c r="E50" s="24">
        <f>E25</f>
        <v>0</v>
      </c>
      <c r="F50" s="4">
        <f>F25</f>
        <v>0</v>
      </c>
      <c r="G50" s="25">
        <f>G25</f>
        <v>0</v>
      </c>
      <c r="Q50" s="105"/>
      <c r="R50" s="105"/>
      <c r="S50" s="105"/>
      <c r="T50" s="105"/>
      <c r="U50" s="105"/>
      <c r="V50" s="105"/>
      <c r="W50" s="106"/>
      <c r="X50" s="106"/>
    </row>
    <row r="51" spans="1:24" ht="14.25" thickBot="1" x14ac:dyDescent="0.2">
      <c r="A51" s="40" t="str">
        <f>IF($G$38="","",HLOOKUP(B51,$D$37:$G$45,2,FALSE)&amp;"１位")</f>
        <v>B１位</v>
      </c>
      <c r="B51" s="11" t="str">
        <f>B17</f>
        <v>栃木</v>
      </c>
      <c r="C51" s="12" t="str">
        <f>J17&amp;C17</f>
        <v>1女子個人形</v>
      </c>
      <c r="D51" s="13">
        <f>D17</f>
        <v>0</v>
      </c>
      <c r="E51" s="26">
        <f>E17</f>
        <v>0</v>
      </c>
      <c r="F51" s="13">
        <f>F17</f>
        <v>0</v>
      </c>
      <c r="G51" s="27">
        <f>G17</f>
        <v>0</v>
      </c>
      <c r="Q51" s="105"/>
      <c r="R51" s="105"/>
      <c r="S51" s="105"/>
      <c r="T51" s="105"/>
      <c r="U51" s="105"/>
      <c r="V51" s="105"/>
      <c r="W51" s="106"/>
      <c r="X51" s="106"/>
    </row>
    <row r="52" spans="1:24" ht="13.5" x14ac:dyDescent="0.15">
      <c r="A52" s="40" t="str">
        <f>IF($G$39="","",HLOOKUP(B52,$D$37:$G$45,3,FALSE)&amp;"１位")</f>
        <v>C１位</v>
      </c>
      <c r="B52" s="16" t="str">
        <f>B29</f>
        <v>茨城</v>
      </c>
      <c r="C52" s="17" t="str">
        <f>J29&amp;C29</f>
        <v>2男子個人形</v>
      </c>
      <c r="D52" s="42">
        <f>D29</f>
        <v>0</v>
      </c>
      <c r="E52" s="58">
        <f>E29</f>
        <v>0</v>
      </c>
      <c r="F52" s="42">
        <f>F29</f>
        <v>0</v>
      </c>
      <c r="G52" s="59">
        <f>G29</f>
        <v>0</v>
      </c>
      <c r="Q52" s="105"/>
      <c r="R52" s="105"/>
      <c r="S52" s="105"/>
      <c r="T52" s="105"/>
      <c r="U52" s="105"/>
      <c r="V52" s="105"/>
      <c r="W52" s="106"/>
      <c r="X52" s="106"/>
    </row>
    <row r="53" spans="1:24" ht="13.5" x14ac:dyDescent="0.15">
      <c r="A53" s="40" t="str">
        <f>IF($G$39="","",HLOOKUP(B53,$D$37:$G$45,3,FALSE)&amp;"１位")</f>
        <v>A１位</v>
      </c>
      <c r="B53" s="9" t="str">
        <f>B5</f>
        <v>群馬</v>
      </c>
      <c r="C53" s="3" t="str">
        <f>J5&amp;C5</f>
        <v>2男子個人形</v>
      </c>
      <c r="D53" s="4">
        <f>D5</f>
        <v>0</v>
      </c>
      <c r="E53" s="29">
        <f>E5</f>
        <v>0</v>
      </c>
      <c r="F53" s="4">
        <f>F5</f>
        <v>0</v>
      </c>
      <c r="G53" s="33">
        <f>G5</f>
        <v>0</v>
      </c>
      <c r="Q53" s="105"/>
      <c r="R53" s="105"/>
      <c r="S53" s="105"/>
      <c r="T53" s="105"/>
      <c r="U53" s="105"/>
      <c r="V53" s="105"/>
      <c r="W53" s="106"/>
      <c r="X53" s="106"/>
    </row>
    <row r="54" spans="1:24" ht="13.5" x14ac:dyDescent="0.15">
      <c r="A54" s="40" t="str">
        <f>IF($G$39="","",HLOOKUP(B54,$D$37:$G$45,3,FALSE)&amp;"１位")</f>
        <v>D１位</v>
      </c>
      <c r="B54" s="9" t="str">
        <f>B21</f>
        <v>埼玉</v>
      </c>
      <c r="C54" s="3" t="str">
        <f>J21&amp;C21</f>
        <v>2男子個人形</v>
      </c>
      <c r="D54" s="4">
        <f>D21</f>
        <v>0</v>
      </c>
      <c r="E54" s="24">
        <f>E21</f>
        <v>0</v>
      </c>
      <c r="F54" s="4">
        <f>F21</f>
        <v>0</v>
      </c>
      <c r="G54" s="25">
        <f>G21</f>
        <v>0</v>
      </c>
      <c r="Q54" s="105"/>
      <c r="R54" s="105"/>
      <c r="S54" s="105"/>
      <c r="T54" s="105"/>
      <c r="U54" s="105"/>
      <c r="V54" s="105"/>
      <c r="W54" s="106"/>
      <c r="X54" s="106"/>
    </row>
    <row r="55" spans="1:24" ht="14.25" thickBot="1" x14ac:dyDescent="0.2">
      <c r="A55" s="40" t="str">
        <f>IF($G$39="","",HLOOKUP(B55,$D$37:$G$45,3,FALSE)&amp;"１位")</f>
        <v>B１位</v>
      </c>
      <c r="B55" s="11" t="str">
        <f>B13</f>
        <v>栃木</v>
      </c>
      <c r="C55" s="12" t="str">
        <f>J13&amp;C13</f>
        <v>2男子個人形</v>
      </c>
      <c r="D55" s="13">
        <f>D13</f>
        <v>0</v>
      </c>
      <c r="E55" s="26">
        <f>E13</f>
        <v>0</v>
      </c>
      <c r="F55" s="13">
        <f>F13</f>
        <v>0</v>
      </c>
      <c r="G55" s="27">
        <f>G13</f>
        <v>0</v>
      </c>
      <c r="Q55" s="105"/>
      <c r="R55" s="105"/>
      <c r="S55" s="105"/>
      <c r="T55" s="105"/>
      <c r="U55" s="105"/>
      <c r="V55" s="105"/>
      <c r="W55" s="106"/>
      <c r="X55" s="106"/>
    </row>
    <row r="56" spans="1:24" ht="13.5" x14ac:dyDescent="0.15">
      <c r="A56" s="40" t="str">
        <f>IF($G$40="","",HLOOKUP(B56,$D$37:$G$45,4,FALSE)&amp;"１位")</f>
        <v>A１位</v>
      </c>
      <c r="B56" s="20" t="str">
        <f>B31</f>
        <v>茨城</v>
      </c>
      <c r="C56" s="21" t="str">
        <f>J31&amp;C31</f>
        <v>3女子団体形</v>
      </c>
      <c r="D56" s="30">
        <f>D31</f>
        <v>0</v>
      </c>
      <c r="E56" s="31">
        <f>E31</f>
        <v>0</v>
      </c>
      <c r="F56" s="30">
        <f>F31</f>
        <v>0</v>
      </c>
      <c r="G56" s="32">
        <f>G31</f>
        <v>0</v>
      </c>
      <c r="Q56" s="105"/>
      <c r="R56" s="105"/>
      <c r="S56" s="105"/>
      <c r="T56" s="105"/>
      <c r="U56" s="105"/>
      <c r="V56" s="105"/>
      <c r="W56" s="106"/>
      <c r="X56" s="106"/>
    </row>
    <row r="57" spans="1:24" ht="13.5" x14ac:dyDescent="0.15">
      <c r="A57" s="40" t="str">
        <f>IF($G$40="","",HLOOKUP(B57,$D$37:$G$45,4,FALSE)&amp;"１位")</f>
        <v>B１位</v>
      </c>
      <c r="B57" s="9" t="str">
        <f>B7</f>
        <v>群馬</v>
      </c>
      <c r="C57" s="3" t="str">
        <f>J7&amp;C7</f>
        <v>3女子団体形</v>
      </c>
      <c r="D57" s="4">
        <f>D7</f>
        <v>0</v>
      </c>
      <c r="E57" s="29">
        <f>E7</f>
        <v>0</v>
      </c>
      <c r="F57" s="4">
        <f>F7</f>
        <v>0</v>
      </c>
      <c r="G57" s="33">
        <f>G7</f>
        <v>0</v>
      </c>
      <c r="Q57" s="105"/>
      <c r="R57" s="105"/>
      <c r="S57" s="105"/>
      <c r="T57" s="105"/>
      <c r="U57" s="105"/>
      <c r="V57" s="105"/>
      <c r="W57" s="106"/>
      <c r="X57" s="106"/>
    </row>
    <row r="58" spans="1:24" ht="13.5" x14ac:dyDescent="0.15">
      <c r="A58" s="40" t="str">
        <f>IF($G$40="","",HLOOKUP(B58,$D$37:$G$45,4,FALSE)&amp;"１位")</f>
        <v>C１位</v>
      </c>
      <c r="B58" s="9" t="str">
        <f>B23</f>
        <v>埼玉</v>
      </c>
      <c r="C58" s="3" t="str">
        <f>J23&amp;C23</f>
        <v>3女子団体形</v>
      </c>
      <c r="D58" s="4">
        <f>D23</f>
        <v>0</v>
      </c>
      <c r="E58" s="24">
        <f>E23</f>
        <v>0</v>
      </c>
      <c r="F58" s="4">
        <f>F23</f>
        <v>0</v>
      </c>
      <c r="G58" s="25">
        <f>G23</f>
        <v>0</v>
      </c>
      <c r="Q58" s="105"/>
      <c r="R58" s="105"/>
      <c r="S58" s="105"/>
      <c r="T58" s="105"/>
      <c r="U58" s="105"/>
      <c r="V58" s="105"/>
      <c r="W58" s="106"/>
      <c r="X58" s="106"/>
    </row>
    <row r="59" spans="1:24" ht="14.25" thickBot="1" x14ac:dyDescent="0.2">
      <c r="A59" s="40" t="str">
        <f>IF($G$40="","",HLOOKUP(B59,$D$37:$G$45,4,FALSE)&amp;"１位")</f>
        <v>D１位</v>
      </c>
      <c r="B59" s="11" t="str">
        <f>B15</f>
        <v>栃木</v>
      </c>
      <c r="C59" s="12" t="str">
        <f>J15&amp;C15</f>
        <v>3女子団体形</v>
      </c>
      <c r="D59" s="13">
        <f>D15</f>
        <v>0</v>
      </c>
      <c r="E59" s="26">
        <f>E15</f>
        <v>0</v>
      </c>
      <c r="F59" s="13">
        <f>F15</f>
        <v>0</v>
      </c>
      <c r="G59" s="27">
        <f>G15</f>
        <v>0</v>
      </c>
      <c r="Q59" s="105"/>
      <c r="R59" s="105"/>
      <c r="S59" s="105"/>
      <c r="T59" s="105"/>
      <c r="U59" s="105"/>
      <c r="V59" s="105"/>
      <c r="W59" s="106"/>
      <c r="X59" s="106"/>
    </row>
    <row r="60" spans="1:24" ht="13.5" x14ac:dyDescent="0.15">
      <c r="A60" s="40" t="str">
        <f>IF($G$41="","",HLOOKUP(B60,$D$37:$G$45,5,FALSE)&amp;"１位")</f>
        <v>A１位</v>
      </c>
      <c r="B60" s="16" t="str">
        <f>B27</f>
        <v>茨城</v>
      </c>
      <c r="C60" s="17" t="str">
        <f>J27&amp;C27</f>
        <v>4男子団体形</v>
      </c>
      <c r="D60" s="37">
        <f>D27</f>
        <v>0</v>
      </c>
      <c r="E60" s="38">
        <f>E27</f>
        <v>0</v>
      </c>
      <c r="F60" s="37">
        <f>F27</f>
        <v>0</v>
      </c>
      <c r="G60" s="39">
        <f>G27</f>
        <v>0</v>
      </c>
      <c r="Q60" s="105"/>
      <c r="R60" s="105"/>
      <c r="S60" s="105"/>
      <c r="T60" s="105"/>
      <c r="U60" s="105"/>
      <c r="V60" s="105"/>
      <c r="W60" s="106"/>
      <c r="X60" s="106"/>
    </row>
    <row r="61" spans="1:24" ht="13.5" x14ac:dyDescent="0.15">
      <c r="A61" s="40" t="str">
        <f>IF($G$41="","",HLOOKUP(B61,$D$37:$G$45,5,FALSE)&amp;"１位")</f>
        <v>D１位</v>
      </c>
      <c r="B61" s="9" t="str">
        <f>B3</f>
        <v>群馬</v>
      </c>
      <c r="C61" s="3" t="str">
        <f>J3&amp;C3</f>
        <v>4男子団体形</v>
      </c>
      <c r="D61" s="4">
        <f>D3</f>
        <v>0</v>
      </c>
      <c r="E61" s="29">
        <f>E3</f>
        <v>0</v>
      </c>
      <c r="F61" s="4">
        <f>F3</f>
        <v>0</v>
      </c>
      <c r="G61" s="33">
        <f>G3</f>
        <v>0</v>
      </c>
      <c r="Q61" s="105"/>
      <c r="R61" s="105"/>
      <c r="S61" s="105"/>
      <c r="T61" s="105"/>
      <c r="U61" s="105"/>
      <c r="V61" s="105"/>
      <c r="W61" s="106"/>
      <c r="X61" s="106"/>
    </row>
    <row r="62" spans="1:24" ht="13.5" x14ac:dyDescent="0.15">
      <c r="A62" s="40" t="str">
        <f>IF($G$41="","",HLOOKUP(B62,$D$37:$G$45,5,FALSE)&amp;"１位")</f>
        <v>B１位</v>
      </c>
      <c r="B62" s="9" t="str">
        <f>B19</f>
        <v>埼玉</v>
      </c>
      <c r="C62" s="3" t="str">
        <f>J19&amp;C19</f>
        <v>4男子団体形</v>
      </c>
      <c r="D62" s="4">
        <f>D19</f>
        <v>0</v>
      </c>
      <c r="E62" s="24">
        <f>E19</f>
        <v>0</v>
      </c>
      <c r="F62" s="4">
        <f>F19</f>
        <v>0</v>
      </c>
      <c r="G62" s="25">
        <f>G19</f>
        <v>0</v>
      </c>
      <c r="Q62" s="105"/>
      <c r="R62" s="105"/>
      <c r="S62" s="105"/>
      <c r="T62" s="105"/>
      <c r="U62" s="105"/>
      <c r="V62" s="105"/>
      <c r="W62" s="106"/>
      <c r="X62" s="106"/>
    </row>
    <row r="63" spans="1:24" ht="14.25" thickBot="1" x14ac:dyDescent="0.2">
      <c r="A63" s="40" t="str">
        <f>IF($G$41="","",HLOOKUP(B63,$D$37:$G$45,5,FALSE)&amp;"１位")</f>
        <v>C１位</v>
      </c>
      <c r="B63" s="11" t="str">
        <f>B11</f>
        <v>栃木</v>
      </c>
      <c r="C63" s="12" t="str">
        <f>J11&amp;C11</f>
        <v>4男子団体形</v>
      </c>
      <c r="D63" s="13">
        <f>D11</f>
        <v>0</v>
      </c>
      <c r="E63" s="26">
        <f>E11</f>
        <v>0</v>
      </c>
      <c r="F63" s="13">
        <f>F11</f>
        <v>0</v>
      </c>
      <c r="G63" s="27">
        <f>G11</f>
        <v>0</v>
      </c>
      <c r="Q63" s="105"/>
      <c r="R63" s="105"/>
      <c r="S63" s="105"/>
      <c r="T63" s="105"/>
      <c r="U63" s="105"/>
      <c r="V63" s="105"/>
      <c r="W63" s="106"/>
      <c r="X63" s="106"/>
    </row>
    <row r="64" spans="1:24" ht="13.5" x14ac:dyDescent="0.15">
      <c r="A64" s="40" t="str">
        <f>IF($G$42="","",HLOOKUP(B64,$D$37:$G$45,6,FALSE)&amp;"１位")</f>
        <v>D１位</v>
      </c>
      <c r="B64" s="20" t="str">
        <f>B34</f>
        <v>茨城</v>
      </c>
      <c r="C64" s="21" t="str">
        <f>J34&amp;C34</f>
        <v>5女子個人組手</v>
      </c>
      <c r="D64" s="34">
        <f>D34</f>
        <v>0</v>
      </c>
      <c r="E64" s="35">
        <f>E34</f>
        <v>0</v>
      </c>
      <c r="F64" s="34">
        <f>F34</f>
        <v>0</v>
      </c>
      <c r="G64" s="36">
        <f>G34</f>
        <v>0</v>
      </c>
      <c r="Q64" s="105"/>
      <c r="R64" s="105"/>
      <c r="S64" s="105"/>
      <c r="T64" s="105"/>
      <c r="U64" s="105"/>
      <c r="V64" s="105"/>
      <c r="W64" s="106"/>
      <c r="X64" s="106"/>
    </row>
    <row r="65" spans="1:24" ht="13.5" x14ac:dyDescent="0.15">
      <c r="A65" s="40" t="str">
        <f>IF($G$42="","",HLOOKUP(B65,$D$37:$G$45,6,FALSE)&amp;"１位")</f>
        <v>C１位</v>
      </c>
      <c r="B65" s="9" t="str">
        <f>B10</f>
        <v>群馬</v>
      </c>
      <c r="C65" s="3" t="str">
        <f>J10&amp;C10</f>
        <v>5女子個人組手</v>
      </c>
      <c r="D65" s="4">
        <f>D10</f>
        <v>0</v>
      </c>
      <c r="E65" s="29">
        <f>E10</f>
        <v>0</v>
      </c>
      <c r="F65" s="4">
        <f>F10</f>
        <v>0</v>
      </c>
      <c r="G65" s="33">
        <f>G10</f>
        <v>0</v>
      </c>
      <c r="Q65" s="105"/>
      <c r="R65" s="105"/>
      <c r="S65" s="105"/>
      <c r="T65" s="105"/>
      <c r="U65" s="105"/>
      <c r="V65" s="105"/>
      <c r="W65" s="106"/>
      <c r="X65" s="106"/>
    </row>
    <row r="66" spans="1:24" ht="13.5" x14ac:dyDescent="0.15">
      <c r="A66" s="40" t="str">
        <f>IF($G$42="","",HLOOKUP(B66,$D$37:$G$45,6,FALSE)&amp;"１位")</f>
        <v>A１位</v>
      </c>
      <c r="B66" s="9" t="str">
        <f>B26</f>
        <v>埼玉</v>
      </c>
      <c r="C66" s="3" t="str">
        <f>J26&amp;C26</f>
        <v>5女子個人組手</v>
      </c>
      <c r="D66" s="4">
        <f>D26</f>
        <v>0</v>
      </c>
      <c r="E66" s="24">
        <f>E26</f>
        <v>0</v>
      </c>
      <c r="F66" s="4">
        <f>F26</f>
        <v>0</v>
      </c>
      <c r="G66" s="25">
        <f>G26</f>
        <v>0</v>
      </c>
      <c r="Q66" s="105"/>
      <c r="R66" s="105"/>
      <c r="S66" s="105"/>
      <c r="T66" s="105"/>
      <c r="U66" s="105"/>
      <c r="V66" s="105"/>
      <c r="W66" s="106"/>
      <c r="X66" s="106"/>
    </row>
    <row r="67" spans="1:24" ht="14.25" thickBot="1" x14ac:dyDescent="0.2">
      <c r="A67" s="40" t="str">
        <f>IF($G$42="","",HLOOKUP(B67,$D$37:$G$45,6,FALSE)&amp;"１位")</f>
        <v>B１位</v>
      </c>
      <c r="B67" s="9" t="str">
        <f>B18</f>
        <v>栃木</v>
      </c>
      <c r="C67" s="60" t="str">
        <f>J18&amp;C18</f>
        <v>5女子個人組手</v>
      </c>
      <c r="D67" s="61">
        <f>D18</f>
        <v>0</v>
      </c>
      <c r="E67" s="62">
        <f>E18</f>
        <v>0</v>
      </c>
      <c r="F67" s="61">
        <f>F18</f>
        <v>0</v>
      </c>
      <c r="G67" s="63">
        <f>G18</f>
        <v>0</v>
      </c>
      <c r="Q67" s="105"/>
      <c r="R67" s="105"/>
      <c r="S67" s="105"/>
      <c r="T67" s="105"/>
      <c r="U67" s="105"/>
      <c r="V67" s="105"/>
      <c r="W67" s="106"/>
      <c r="X67" s="106"/>
    </row>
    <row r="68" spans="1:24" ht="13.5" x14ac:dyDescent="0.15">
      <c r="A68" s="40" t="str">
        <f>IF($G$43="","",HLOOKUP(B68,$D$37:$G$45,7,FALSE)&amp;"１位")</f>
        <v>B１位</v>
      </c>
      <c r="B68" s="20" t="str">
        <f>B30</f>
        <v>茨城</v>
      </c>
      <c r="C68" s="21" t="str">
        <f>J30&amp;C30</f>
        <v>6男子個人組手</v>
      </c>
      <c r="D68" s="34">
        <f>D30</f>
        <v>0</v>
      </c>
      <c r="E68" s="35">
        <f>E30</f>
        <v>0</v>
      </c>
      <c r="F68" s="34">
        <f>F30</f>
        <v>0</v>
      </c>
      <c r="G68" s="36">
        <f>G30</f>
        <v>0</v>
      </c>
      <c r="Q68" s="105"/>
      <c r="R68" s="105"/>
      <c r="S68" s="105"/>
      <c r="T68" s="105"/>
      <c r="U68" s="105"/>
      <c r="V68" s="105"/>
      <c r="W68" s="106"/>
      <c r="X68" s="106"/>
    </row>
    <row r="69" spans="1:24" ht="13.5" x14ac:dyDescent="0.15">
      <c r="A69" s="40" t="str">
        <f>IF($G$43="","",HLOOKUP(B69,$D$37:$G$45,7,FALSE)&amp;"１位")</f>
        <v>A１位</v>
      </c>
      <c r="B69" s="9" t="str">
        <f>B6</f>
        <v>群馬</v>
      </c>
      <c r="C69" s="3" t="str">
        <f>J6&amp;C6</f>
        <v>6男子個人組手</v>
      </c>
      <c r="D69" s="4">
        <f>D6</f>
        <v>0</v>
      </c>
      <c r="E69" s="29">
        <f>E6</f>
        <v>0</v>
      </c>
      <c r="F69" s="4">
        <f>F6</f>
        <v>0</v>
      </c>
      <c r="G69" s="33">
        <f>G6</f>
        <v>0</v>
      </c>
      <c r="Q69" s="105"/>
      <c r="R69" s="105"/>
      <c r="S69" s="105"/>
      <c r="T69" s="105"/>
      <c r="U69" s="105"/>
      <c r="V69" s="105"/>
      <c r="W69" s="106"/>
      <c r="X69" s="106"/>
    </row>
    <row r="70" spans="1:24" ht="13.5" x14ac:dyDescent="0.15">
      <c r="A70" s="40" t="str">
        <f>IF($G$43="","",HLOOKUP(B70,$D$37:$G$45,7,FALSE)&amp;"１位")</f>
        <v>C１位</v>
      </c>
      <c r="B70" s="9" t="str">
        <f>B22</f>
        <v>埼玉</v>
      </c>
      <c r="C70" s="3" t="str">
        <f>J22&amp;C22</f>
        <v>6男子個人組手</v>
      </c>
      <c r="D70" s="4">
        <f>D22</f>
        <v>0</v>
      </c>
      <c r="E70" s="24">
        <f>E22</f>
        <v>0</v>
      </c>
      <c r="F70" s="4">
        <f>F22</f>
        <v>0</v>
      </c>
      <c r="G70" s="25">
        <f>G22</f>
        <v>0</v>
      </c>
      <c r="Q70" s="105"/>
      <c r="R70" s="105"/>
      <c r="S70" s="105"/>
      <c r="T70" s="105"/>
      <c r="U70" s="105"/>
      <c r="V70" s="105"/>
      <c r="W70" s="106"/>
      <c r="X70" s="106"/>
    </row>
    <row r="71" spans="1:24" ht="14.25" thickBot="1" x14ac:dyDescent="0.2">
      <c r="A71" s="40" t="str">
        <f>IF($G$43="","",HLOOKUP(B71,$D$37:$G$45,7,FALSE)&amp;"１位")</f>
        <v>D１位</v>
      </c>
      <c r="B71" s="11" t="str">
        <f>B14</f>
        <v>栃木</v>
      </c>
      <c r="C71" s="12" t="str">
        <f>J14&amp;C14</f>
        <v>6男子個人組手</v>
      </c>
      <c r="D71" s="13">
        <f>D14</f>
        <v>0</v>
      </c>
      <c r="E71" s="26">
        <f>E14</f>
        <v>0</v>
      </c>
      <c r="F71" s="13">
        <f>F14</f>
        <v>0</v>
      </c>
      <c r="G71" s="27">
        <f>G14</f>
        <v>0</v>
      </c>
      <c r="Q71" s="105"/>
      <c r="R71" s="105"/>
      <c r="S71" s="105"/>
      <c r="T71" s="105"/>
      <c r="U71" s="105"/>
      <c r="V71" s="105"/>
      <c r="W71" s="106"/>
      <c r="X71" s="106"/>
    </row>
    <row r="72" spans="1:24" ht="13.5" x14ac:dyDescent="0.15">
      <c r="A72" s="40" t="str">
        <f>IF($G$44="","",HLOOKUP(B72,$D$37:$G$45,8,FALSE)&amp;"１位")</f>
        <v>B１位</v>
      </c>
      <c r="B72" s="16" t="str">
        <f>B32</f>
        <v>茨城</v>
      </c>
      <c r="C72" s="17" t="str">
        <f>J32&amp;C32</f>
        <v>7女子団体組手</v>
      </c>
      <c r="D72" s="30">
        <f>D32</f>
        <v>0</v>
      </c>
      <c r="E72" s="31">
        <f>E32</f>
        <v>0</v>
      </c>
      <c r="F72" s="30">
        <f>F32</f>
        <v>0</v>
      </c>
      <c r="G72" s="32">
        <f>G32</f>
        <v>0</v>
      </c>
      <c r="Q72" s="105"/>
      <c r="R72" s="105"/>
      <c r="S72" s="105"/>
      <c r="T72" s="105"/>
      <c r="U72" s="105"/>
      <c r="V72" s="105"/>
      <c r="W72" s="106"/>
      <c r="X72" s="106"/>
    </row>
    <row r="73" spans="1:24" ht="13.5" x14ac:dyDescent="0.15">
      <c r="A73" s="40" t="str">
        <f>IF($G$44="","",HLOOKUP(B73,$D$37:$G$45,8,FALSE)&amp;"１位")</f>
        <v>D１位</v>
      </c>
      <c r="B73" s="9" t="str">
        <f>B8</f>
        <v>群馬</v>
      </c>
      <c r="C73" s="3" t="str">
        <f>J8&amp;C8</f>
        <v>7女子団体組手</v>
      </c>
      <c r="D73" s="4">
        <f>D8</f>
        <v>0</v>
      </c>
      <c r="E73" s="29">
        <f>E8</f>
        <v>0</v>
      </c>
      <c r="F73" s="4">
        <f>F8</f>
        <v>0</v>
      </c>
      <c r="G73" s="33">
        <f>G8</f>
        <v>0</v>
      </c>
      <c r="Q73" s="105"/>
      <c r="R73" s="105"/>
      <c r="S73" s="105"/>
      <c r="T73" s="105"/>
      <c r="U73" s="105"/>
      <c r="V73" s="105"/>
      <c r="W73" s="106"/>
      <c r="X73" s="106"/>
    </row>
    <row r="74" spans="1:24" ht="13.5" x14ac:dyDescent="0.15">
      <c r="A74" s="40" t="str">
        <f>IF($G$44="","",HLOOKUP(B74,$D$37:$G$45,8,FALSE)&amp;"１位")</f>
        <v>C１位</v>
      </c>
      <c r="B74" s="9" t="str">
        <f>B24</f>
        <v>埼玉</v>
      </c>
      <c r="C74" s="3" t="str">
        <f>J24&amp;C24</f>
        <v>7女子団体組手</v>
      </c>
      <c r="D74" s="4">
        <f>D24</f>
        <v>0</v>
      </c>
      <c r="E74" s="24">
        <f>E24</f>
        <v>0</v>
      </c>
      <c r="F74" s="4">
        <f>F24</f>
        <v>0</v>
      </c>
      <c r="G74" s="25">
        <f>G24</f>
        <v>0</v>
      </c>
      <c r="Q74" s="105"/>
      <c r="R74" s="105"/>
      <c r="S74" s="105"/>
      <c r="T74" s="105"/>
      <c r="U74" s="105"/>
      <c r="V74" s="105"/>
      <c r="W74" s="106"/>
      <c r="X74" s="106"/>
    </row>
    <row r="75" spans="1:24" ht="14.25" thickBot="1" x14ac:dyDescent="0.2">
      <c r="A75" s="40" t="str">
        <f>IF($G$44="","",HLOOKUP(B75,$D$37:$G$45,8,FALSE)&amp;"１位")</f>
        <v>A１位</v>
      </c>
      <c r="B75" s="9" t="str">
        <f>B16</f>
        <v>栃木</v>
      </c>
      <c r="C75" s="60" t="str">
        <f>J16&amp;C16</f>
        <v>7女子団体組手</v>
      </c>
      <c r="D75" s="61">
        <f>D16</f>
        <v>0</v>
      </c>
      <c r="E75" s="62">
        <f>E16</f>
        <v>0</v>
      </c>
      <c r="F75" s="61">
        <f>F16</f>
        <v>0</v>
      </c>
      <c r="G75" s="63">
        <f>G16</f>
        <v>0</v>
      </c>
      <c r="Q75" s="105"/>
      <c r="R75" s="105"/>
      <c r="S75" s="105"/>
      <c r="T75" s="105"/>
      <c r="U75" s="105"/>
      <c r="V75" s="105"/>
      <c r="W75" s="106"/>
      <c r="X75" s="106"/>
    </row>
    <row r="76" spans="1:24" ht="13.5" x14ac:dyDescent="0.15">
      <c r="A76" s="40" t="str">
        <f>IF($G$45="","",HLOOKUP(B76,$D$37:$G$45,9,FALSE)&amp;"１位")</f>
        <v>D１位</v>
      </c>
      <c r="B76" s="20" t="str">
        <f>B28</f>
        <v>茨城</v>
      </c>
      <c r="C76" s="21" t="str">
        <f>J28&amp;C28</f>
        <v>8男子団体組手</v>
      </c>
      <c r="D76" s="30">
        <f>D28</f>
        <v>0</v>
      </c>
      <c r="E76" s="31">
        <f>E28</f>
        <v>0</v>
      </c>
      <c r="F76" s="30">
        <f>F28</f>
        <v>0</v>
      </c>
      <c r="G76" s="32">
        <f>G28</f>
        <v>0</v>
      </c>
      <c r="Q76" s="105"/>
      <c r="R76" s="105"/>
      <c r="S76" s="105"/>
      <c r="T76" s="105"/>
      <c r="U76" s="105"/>
      <c r="V76" s="105"/>
      <c r="W76" s="106"/>
      <c r="X76" s="106"/>
    </row>
    <row r="77" spans="1:24" ht="13.5" x14ac:dyDescent="0.15">
      <c r="A77" s="40" t="str">
        <f>IF($G$45="","",HLOOKUP(B77,$D$37:$G$45,9,FALSE)&amp;"１位")</f>
        <v>C１位</v>
      </c>
      <c r="B77" s="9" t="str">
        <f>B4</f>
        <v>群馬</v>
      </c>
      <c r="C77" s="3" t="str">
        <f>J4&amp;C4</f>
        <v>8男子団体組手</v>
      </c>
      <c r="D77" s="4">
        <f>D4</f>
        <v>0</v>
      </c>
      <c r="E77" s="29">
        <f>E4</f>
        <v>0</v>
      </c>
      <c r="F77" s="4">
        <f>F4</f>
        <v>0</v>
      </c>
      <c r="G77" s="33">
        <f>G4</f>
        <v>0</v>
      </c>
      <c r="Q77" s="105"/>
      <c r="R77" s="105"/>
      <c r="S77" s="105"/>
      <c r="T77" s="105"/>
      <c r="U77" s="105"/>
      <c r="V77" s="105"/>
      <c r="W77" s="106"/>
      <c r="X77" s="106"/>
    </row>
    <row r="78" spans="1:24" ht="13.5" x14ac:dyDescent="0.15">
      <c r="A78" s="40" t="str">
        <f>IF($G$45="","",HLOOKUP(B78,$D$37:$G$45,9,FALSE)&amp;"１位")</f>
        <v>B１位</v>
      </c>
      <c r="B78" s="9" t="str">
        <f>B20</f>
        <v>埼玉</v>
      </c>
      <c r="C78" s="3" t="str">
        <f>J20&amp;C20</f>
        <v>8男子団体組手</v>
      </c>
      <c r="D78" s="4">
        <f>D20</f>
        <v>0</v>
      </c>
      <c r="E78" s="24">
        <f>E20</f>
        <v>0</v>
      </c>
      <c r="F78" s="4">
        <f>F20</f>
        <v>0</v>
      </c>
      <c r="G78" s="25">
        <f>G20</f>
        <v>0</v>
      </c>
      <c r="Q78" s="105"/>
      <c r="R78" s="105"/>
      <c r="S78" s="105"/>
      <c r="T78" s="105"/>
      <c r="U78" s="105"/>
      <c r="V78" s="105"/>
      <c r="W78" s="106"/>
      <c r="X78" s="106"/>
    </row>
    <row r="79" spans="1:24" ht="14.25" thickBot="1" x14ac:dyDescent="0.2">
      <c r="A79" s="40" t="str">
        <f>IF($G$45="","",HLOOKUP(B79,$D$37:$G$45,9,FALSE)&amp;"１位")</f>
        <v>A１位</v>
      </c>
      <c r="B79" s="11" t="str">
        <f>B12</f>
        <v>栃木</v>
      </c>
      <c r="C79" s="12" t="str">
        <f>J12&amp;C12</f>
        <v>8男子団体組手</v>
      </c>
      <c r="D79" s="13">
        <f>D12</f>
        <v>0</v>
      </c>
      <c r="E79" s="26">
        <f>E12</f>
        <v>0</v>
      </c>
      <c r="F79" s="13">
        <f>F12</f>
        <v>0</v>
      </c>
      <c r="G79" s="27">
        <f>G12</f>
        <v>0</v>
      </c>
      <c r="Q79" s="105"/>
      <c r="R79" s="105"/>
      <c r="S79" s="105"/>
      <c r="T79" s="105"/>
      <c r="U79" s="105"/>
      <c r="V79" s="105"/>
      <c r="W79" s="106"/>
      <c r="X79" s="106"/>
    </row>
  </sheetData>
  <mergeCells count="34">
    <mergeCell ref="D2:E2"/>
    <mergeCell ref="F2:G2"/>
    <mergeCell ref="D15:E15"/>
    <mergeCell ref="D16:E16"/>
    <mergeCell ref="D3:E3"/>
    <mergeCell ref="F3:G3"/>
    <mergeCell ref="D4:E4"/>
    <mergeCell ref="F4:G4"/>
    <mergeCell ref="D7:E7"/>
    <mergeCell ref="F7:G7"/>
    <mergeCell ref="D8:E8"/>
    <mergeCell ref="F8:G8"/>
    <mergeCell ref="D19:E19"/>
    <mergeCell ref="F19:G19"/>
    <mergeCell ref="F11:G11"/>
    <mergeCell ref="F12:G12"/>
    <mergeCell ref="F15:G15"/>
    <mergeCell ref="F16:G16"/>
    <mergeCell ref="D11:E11"/>
    <mergeCell ref="D12:E12"/>
    <mergeCell ref="D20:E20"/>
    <mergeCell ref="F20:G20"/>
    <mergeCell ref="D23:E23"/>
    <mergeCell ref="F23:G23"/>
    <mergeCell ref="D24:E24"/>
    <mergeCell ref="F24:G24"/>
    <mergeCell ref="F32:G32"/>
    <mergeCell ref="D31:E31"/>
    <mergeCell ref="D32:E32"/>
    <mergeCell ref="D27:E27"/>
    <mergeCell ref="D28:E28"/>
    <mergeCell ref="F27:G27"/>
    <mergeCell ref="F28:G28"/>
    <mergeCell ref="F31:G31"/>
  </mergeCells>
  <phoneticPr fontId="2"/>
  <pageMargins left="0.39370078740157483" right="0.39370078740157483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="130" zoomScaleNormal="130" workbookViewId="0">
      <selection activeCell="B73" sqref="B73"/>
    </sheetView>
  </sheetViews>
  <sheetFormatPr defaultRowHeight="12" x14ac:dyDescent="0.15"/>
  <cols>
    <col min="1" max="1" width="5.28515625" style="43" customWidth="1"/>
    <col min="2" max="2" width="8.7109375" style="43" customWidth="1"/>
    <col min="3" max="3" width="16.85546875" style="44" customWidth="1"/>
    <col min="4" max="4" width="18.7109375" style="44" bestFit="1" customWidth="1"/>
    <col min="5" max="5" width="8.7109375" style="44" customWidth="1"/>
    <col min="6" max="6" width="4.85546875" style="43" customWidth="1"/>
    <col min="7" max="9" width="4.7109375" style="126" customWidth="1"/>
    <col min="10" max="10" width="3.140625" style="114" customWidth="1"/>
    <col min="11" max="11" width="5.5703125" style="43" customWidth="1"/>
    <col min="12" max="16384" width="9.140625" style="43"/>
  </cols>
  <sheetData>
    <row r="1" spans="1:10" ht="28.5" x14ac:dyDescent="0.15">
      <c r="A1" s="6" t="s">
        <v>28</v>
      </c>
      <c r="D1" s="41"/>
      <c r="E1" s="41"/>
    </row>
    <row r="2" spans="1:10" ht="15.75" customHeight="1" x14ac:dyDescent="0.15"/>
    <row r="3" spans="1:10" ht="13.5" customHeight="1" x14ac:dyDescent="0.15">
      <c r="A3" s="1" t="s">
        <v>1</v>
      </c>
    </row>
    <row r="4" spans="1:10" x14ac:dyDescent="0.15">
      <c r="A4" s="45"/>
    </row>
    <row r="5" spans="1:10" ht="13.5" customHeight="1" x14ac:dyDescent="0.15">
      <c r="A5" s="45"/>
      <c r="B5" s="46" t="s">
        <v>15</v>
      </c>
      <c r="C5" s="47" t="s">
        <v>16</v>
      </c>
      <c r="D5" s="48" t="s">
        <v>17</v>
      </c>
      <c r="E5" s="49" t="s">
        <v>18</v>
      </c>
      <c r="F5" s="50"/>
    </row>
    <row r="6" spans="1:10" ht="9.75" customHeight="1" thickBot="1" x14ac:dyDescent="0.2">
      <c r="A6" s="368"/>
      <c r="B6" s="365" t="s">
        <v>69</v>
      </c>
      <c r="C6" s="359" t="s">
        <v>124</v>
      </c>
      <c r="D6" s="363" t="s">
        <v>107</v>
      </c>
      <c r="E6" s="369" t="s">
        <v>19</v>
      </c>
      <c r="F6" s="377">
        <v>1</v>
      </c>
      <c r="G6" s="149">
        <v>4</v>
      </c>
    </row>
    <row r="7" spans="1:10" ht="9.75" customHeight="1" thickTop="1" thickBot="1" x14ac:dyDescent="0.2">
      <c r="A7" s="368"/>
      <c r="B7" s="366"/>
      <c r="C7" s="362"/>
      <c r="D7" s="364"/>
      <c r="E7" s="370"/>
      <c r="F7" s="378"/>
      <c r="G7" s="150"/>
      <c r="H7" s="144">
        <v>2</v>
      </c>
    </row>
    <row r="8" spans="1:10" ht="9.75" customHeight="1" thickTop="1" x14ac:dyDescent="0.15">
      <c r="A8" s="368"/>
      <c r="B8" s="365" t="s">
        <v>71</v>
      </c>
      <c r="C8" s="359" t="s">
        <v>125</v>
      </c>
      <c r="D8" s="363" t="s">
        <v>132</v>
      </c>
      <c r="E8" s="379" t="s">
        <v>66</v>
      </c>
      <c r="F8" s="377">
        <v>2</v>
      </c>
      <c r="G8" s="129"/>
      <c r="H8" s="132"/>
    </row>
    <row r="9" spans="1:10" ht="9.75" customHeight="1" thickBot="1" x14ac:dyDescent="0.2">
      <c r="A9" s="368"/>
      <c r="B9" s="366"/>
      <c r="C9" s="362"/>
      <c r="D9" s="364"/>
      <c r="E9" s="380"/>
      <c r="F9" s="378"/>
      <c r="G9" s="127">
        <v>1</v>
      </c>
      <c r="H9" s="131"/>
      <c r="I9" s="129">
        <v>0</v>
      </c>
    </row>
    <row r="10" spans="1:10" ht="9.75" customHeight="1" thickTop="1" x14ac:dyDescent="0.15">
      <c r="A10" s="368"/>
      <c r="B10" s="365" t="s">
        <v>73</v>
      </c>
      <c r="C10" s="359" t="s">
        <v>126</v>
      </c>
      <c r="D10" s="363" t="s">
        <v>133</v>
      </c>
      <c r="E10" s="369" t="s">
        <v>20</v>
      </c>
      <c r="F10" s="377">
        <v>3</v>
      </c>
      <c r="G10" s="128">
        <v>2</v>
      </c>
      <c r="H10" s="131"/>
      <c r="I10" s="151"/>
      <c r="J10" s="116"/>
    </row>
    <row r="11" spans="1:10" ht="9.75" customHeight="1" thickBot="1" x14ac:dyDescent="0.2">
      <c r="A11" s="368"/>
      <c r="B11" s="366"/>
      <c r="C11" s="362"/>
      <c r="D11" s="364"/>
      <c r="E11" s="370"/>
      <c r="F11" s="378"/>
      <c r="G11" s="129"/>
      <c r="H11" s="129"/>
      <c r="I11" s="153"/>
    </row>
    <row r="12" spans="1:10" ht="9.75" customHeight="1" thickTop="1" thickBot="1" x14ac:dyDescent="0.2">
      <c r="A12" s="368"/>
      <c r="B12" s="365" t="s">
        <v>75</v>
      </c>
      <c r="C12" s="359" t="s">
        <v>127</v>
      </c>
      <c r="D12" s="363" t="s">
        <v>134</v>
      </c>
      <c r="E12" s="379" t="s">
        <v>65</v>
      </c>
      <c r="F12" s="377">
        <v>4</v>
      </c>
      <c r="G12" s="129"/>
      <c r="H12" s="148">
        <v>3</v>
      </c>
      <c r="I12" s="131"/>
      <c r="J12" s="116"/>
    </row>
    <row r="13" spans="1:10" ht="9.75" customHeight="1" thickTop="1" thickBot="1" x14ac:dyDescent="0.2">
      <c r="A13" s="368"/>
      <c r="B13" s="366"/>
      <c r="C13" s="362"/>
      <c r="D13" s="364"/>
      <c r="E13" s="380"/>
      <c r="F13" s="378"/>
      <c r="G13" s="142">
        <v>3</v>
      </c>
      <c r="I13" s="131"/>
      <c r="J13" s="160"/>
    </row>
    <row r="14" spans="1:10" ht="9.75" customHeight="1" thickTop="1" x14ac:dyDescent="0.15">
      <c r="A14" s="368"/>
      <c r="B14" s="365" t="s">
        <v>70</v>
      </c>
      <c r="C14" s="359" t="s">
        <v>128</v>
      </c>
      <c r="D14" s="363" t="s">
        <v>135</v>
      </c>
      <c r="E14" s="379" t="s">
        <v>19</v>
      </c>
      <c r="F14" s="377">
        <v>5</v>
      </c>
      <c r="G14" s="126">
        <v>0</v>
      </c>
      <c r="I14" s="154"/>
      <c r="J14" s="120"/>
    </row>
    <row r="15" spans="1:10" ht="9.75" customHeight="1" thickBot="1" x14ac:dyDescent="0.2">
      <c r="A15" s="368"/>
      <c r="B15" s="366"/>
      <c r="C15" s="362"/>
      <c r="D15" s="364"/>
      <c r="E15" s="380"/>
      <c r="F15" s="378"/>
      <c r="G15" s="130"/>
      <c r="H15" s="129">
        <v>5</v>
      </c>
      <c r="I15" s="154"/>
      <c r="J15" s="120"/>
    </row>
    <row r="16" spans="1:10" ht="9.75" customHeight="1" thickTop="1" thickBot="1" x14ac:dyDescent="0.2">
      <c r="A16" s="368"/>
      <c r="B16" s="365" t="s">
        <v>76</v>
      </c>
      <c r="C16" s="359" t="s">
        <v>129</v>
      </c>
      <c r="D16" s="363" t="s">
        <v>136</v>
      </c>
      <c r="E16" s="369" t="s">
        <v>65</v>
      </c>
      <c r="F16" s="377">
        <v>6</v>
      </c>
      <c r="G16" s="129"/>
      <c r="H16" s="148"/>
      <c r="I16" s="158"/>
      <c r="J16" s="120"/>
    </row>
    <row r="17" spans="1:10" ht="9.75" customHeight="1" thickTop="1" thickBot="1" x14ac:dyDescent="0.2">
      <c r="A17" s="368"/>
      <c r="B17" s="366"/>
      <c r="C17" s="362"/>
      <c r="D17" s="364"/>
      <c r="E17" s="370"/>
      <c r="F17" s="378"/>
      <c r="G17" s="142">
        <v>5</v>
      </c>
      <c r="H17" s="154"/>
      <c r="I17" s="159"/>
      <c r="J17" s="120"/>
    </row>
    <row r="18" spans="1:10" ht="9.75" customHeight="1" thickTop="1" thickBot="1" x14ac:dyDescent="0.2">
      <c r="A18" s="368"/>
      <c r="B18" s="365" t="s">
        <v>72</v>
      </c>
      <c r="C18" s="359" t="s">
        <v>130</v>
      </c>
      <c r="D18" s="363" t="s">
        <v>103</v>
      </c>
      <c r="E18" s="369" t="s">
        <v>66</v>
      </c>
      <c r="F18" s="377">
        <v>7</v>
      </c>
      <c r="G18" s="149">
        <v>3</v>
      </c>
      <c r="H18" s="131"/>
      <c r="I18" s="129">
        <v>5</v>
      </c>
      <c r="J18" s="120"/>
    </row>
    <row r="19" spans="1:10" ht="9.75" customHeight="1" thickTop="1" thickBot="1" x14ac:dyDescent="0.2">
      <c r="A19" s="368"/>
      <c r="B19" s="366"/>
      <c r="C19" s="362"/>
      <c r="D19" s="364"/>
      <c r="E19" s="370"/>
      <c r="F19" s="378"/>
      <c r="G19" s="150"/>
      <c r="H19" s="152"/>
      <c r="I19" s="129"/>
    </row>
    <row r="20" spans="1:10" ht="9.75" customHeight="1" thickTop="1" x14ac:dyDescent="0.15">
      <c r="A20" s="368"/>
      <c r="B20" s="365" t="s">
        <v>74</v>
      </c>
      <c r="C20" s="359" t="s">
        <v>131</v>
      </c>
      <c r="D20" s="363" t="s">
        <v>235</v>
      </c>
      <c r="E20" s="379" t="s">
        <v>20</v>
      </c>
      <c r="F20" s="377">
        <v>8</v>
      </c>
      <c r="G20" s="128"/>
      <c r="H20" s="129">
        <v>0</v>
      </c>
    </row>
    <row r="21" spans="1:10" ht="9.75" customHeight="1" x14ac:dyDescent="0.15">
      <c r="A21" s="368"/>
      <c r="B21" s="366"/>
      <c r="C21" s="362"/>
      <c r="D21" s="364"/>
      <c r="E21" s="380"/>
      <c r="F21" s="378"/>
      <c r="G21" s="126">
        <v>2</v>
      </c>
    </row>
    <row r="22" spans="1:10" ht="18.75" customHeight="1" x14ac:dyDescent="0.15">
      <c r="A22" s="45"/>
      <c r="B22" s="52"/>
      <c r="C22" s="53"/>
      <c r="D22" s="53"/>
      <c r="E22" s="53"/>
      <c r="F22" s="45"/>
    </row>
    <row r="23" spans="1:10" ht="17.25" x14ac:dyDescent="0.15">
      <c r="A23" s="1" t="s">
        <v>2</v>
      </c>
    </row>
    <row r="24" spans="1:10" ht="6" customHeight="1" x14ac:dyDescent="0.15">
      <c r="A24" s="45"/>
    </row>
    <row r="25" spans="1:10" x14ac:dyDescent="0.15">
      <c r="A25" s="45"/>
      <c r="B25" s="46" t="s">
        <v>15</v>
      </c>
      <c r="C25" s="47" t="s">
        <v>16</v>
      </c>
      <c r="D25" s="48" t="s">
        <v>17</v>
      </c>
      <c r="E25" s="49" t="s">
        <v>18</v>
      </c>
      <c r="F25" s="50"/>
    </row>
    <row r="26" spans="1:10" ht="9.75" customHeight="1" thickBot="1" x14ac:dyDescent="0.2">
      <c r="A26" s="368"/>
      <c r="B26" s="365" t="s">
        <v>69</v>
      </c>
      <c r="C26" s="359" t="s">
        <v>137</v>
      </c>
      <c r="D26" s="363" t="s">
        <v>144</v>
      </c>
      <c r="E26" s="369" t="s">
        <v>151</v>
      </c>
      <c r="F26" s="377">
        <v>1</v>
      </c>
      <c r="G26" s="129">
        <v>5</v>
      </c>
    </row>
    <row r="27" spans="1:10" ht="9.75" customHeight="1" thickTop="1" thickBot="1" x14ac:dyDescent="0.2">
      <c r="A27" s="368"/>
      <c r="B27" s="366"/>
      <c r="C27" s="362"/>
      <c r="D27" s="364"/>
      <c r="E27" s="370"/>
      <c r="F27" s="378"/>
      <c r="G27" s="142"/>
      <c r="H27" s="144">
        <v>1</v>
      </c>
    </row>
    <row r="28" spans="1:10" ht="9.75" customHeight="1" thickTop="1" x14ac:dyDescent="0.15">
      <c r="A28" s="368"/>
      <c r="B28" s="365" t="s">
        <v>71</v>
      </c>
      <c r="C28" s="359" t="s">
        <v>234</v>
      </c>
      <c r="D28" s="363" t="s">
        <v>145</v>
      </c>
      <c r="E28" s="379" t="s">
        <v>152</v>
      </c>
      <c r="F28" s="377">
        <v>2</v>
      </c>
      <c r="G28" s="134"/>
      <c r="H28" s="135"/>
      <c r="I28" s="135"/>
    </row>
    <row r="29" spans="1:10" ht="9.75" customHeight="1" thickBot="1" x14ac:dyDescent="0.2">
      <c r="A29" s="368"/>
      <c r="B29" s="366"/>
      <c r="C29" s="362"/>
      <c r="D29" s="364"/>
      <c r="E29" s="380"/>
      <c r="F29" s="378"/>
      <c r="G29" s="126">
        <v>0</v>
      </c>
      <c r="H29" s="131"/>
      <c r="I29" s="135">
        <v>2</v>
      </c>
    </row>
    <row r="30" spans="1:10" ht="9.75" customHeight="1" thickTop="1" thickBot="1" x14ac:dyDescent="0.2">
      <c r="A30" s="368"/>
      <c r="B30" s="365" t="s">
        <v>73</v>
      </c>
      <c r="C30" s="359" t="s">
        <v>138</v>
      </c>
      <c r="D30" s="363" t="s">
        <v>146</v>
      </c>
      <c r="E30" s="369" t="s">
        <v>153</v>
      </c>
      <c r="F30" s="377">
        <v>3</v>
      </c>
      <c r="G30" s="126">
        <v>4</v>
      </c>
      <c r="H30" s="131"/>
      <c r="I30" s="155"/>
      <c r="J30" s="136"/>
    </row>
    <row r="31" spans="1:10" ht="9.75" customHeight="1" thickTop="1" thickBot="1" x14ac:dyDescent="0.2">
      <c r="A31" s="368"/>
      <c r="B31" s="366"/>
      <c r="C31" s="362"/>
      <c r="D31" s="364"/>
      <c r="E31" s="370"/>
      <c r="F31" s="378"/>
      <c r="G31" s="142"/>
      <c r="H31" s="144"/>
      <c r="I31" s="145"/>
      <c r="J31" s="136"/>
    </row>
    <row r="32" spans="1:10" ht="9.75" customHeight="1" thickTop="1" x14ac:dyDescent="0.15">
      <c r="A32" s="368"/>
      <c r="B32" s="365" t="s">
        <v>75</v>
      </c>
      <c r="C32" s="359" t="s">
        <v>139</v>
      </c>
      <c r="D32" s="363" t="s">
        <v>147</v>
      </c>
      <c r="E32" s="379" t="s">
        <v>154</v>
      </c>
      <c r="F32" s="377">
        <v>4</v>
      </c>
      <c r="G32" s="129"/>
      <c r="H32" s="135">
        <v>4</v>
      </c>
      <c r="I32" s="138"/>
    </row>
    <row r="33" spans="1:10" ht="9.75" customHeight="1" thickBot="1" x14ac:dyDescent="0.2">
      <c r="A33" s="368"/>
      <c r="B33" s="366"/>
      <c r="C33" s="362"/>
      <c r="D33" s="364"/>
      <c r="E33" s="380"/>
      <c r="F33" s="378"/>
      <c r="G33" s="137">
        <v>1</v>
      </c>
      <c r="I33" s="131"/>
      <c r="J33" s="136"/>
    </row>
    <row r="34" spans="1:10" ht="9.75" customHeight="1" thickTop="1" x14ac:dyDescent="0.15">
      <c r="A34" s="368"/>
      <c r="B34" s="365" t="s">
        <v>70</v>
      </c>
      <c r="C34" s="359" t="s">
        <v>140</v>
      </c>
      <c r="D34" s="363" t="s">
        <v>148</v>
      </c>
      <c r="E34" s="379" t="s">
        <v>151</v>
      </c>
      <c r="F34" s="377">
        <v>5</v>
      </c>
      <c r="G34" s="126">
        <v>0</v>
      </c>
      <c r="I34" s="154"/>
      <c r="J34" s="161"/>
    </row>
    <row r="35" spans="1:10" ht="9.75" customHeight="1" thickBot="1" x14ac:dyDescent="0.2">
      <c r="A35" s="368"/>
      <c r="B35" s="366"/>
      <c r="C35" s="362"/>
      <c r="D35" s="364"/>
      <c r="E35" s="380"/>
      <c r="F35" s="378"/>
      <c r="G35" s="139"/>
      <c r="H35" s="146">
        <v>4</v>
      </c>
      <c r="I35" s="154"/>
      <c r="J35" s="120"/>
    </row>
    <row r="36" spans="1:10" ht="9.75" customHeight="1" thickTop="1" thickBot="1" x14ac:dyDescent="0.2">
      <c r="A36" s="368"/>
      <c r="B36" s="365" t="s">
        <v>76</v>
      </c>
      <c r="C36" s="359" t="s">
        <v>141</v>
      </c>
      <c r="D36" s="363" t="s">
        <v>149</v>
      </c>
      <c r="E36" s="369" t="s">
        <v>154</v>
      </c>
      <c r="F36" s="377">
        <v>6</v>
      </c>
      <c r="G36" s="129"/>
      <c r="H36" s="156"/>
      <c r="I36" s="158"/>
      <c r="J36" s="120"/>
    </row>
    <row r="37" spans="1:10" ht="9.75" customHeight="1" thickTop="1" thickBot="1" x14ac:dyDescent="0.2">
      <c r="A37" s="368"/>
      <c r="B37" s="366"/>
      <c r="C37" s="362"/>
      <c r="D37" s="364"/>
      <c r="E37" s="370"/>
      <c r="F37" s="378"/>
      <c r="G37" s="142">
        <v>5</v>
      </c>
      <c r="H37" s="131"/>
      <c r="I37" s="159"/>
    </row>
    <row r="38" spans="1:10" ht="9.75" customHeight="1" thickTop="1" x14ac:dyDescent="0.15">
      <c r="A38" s="368"/>
      <c r="B38" s="365" t="s">
        <v>72</v>
      </c>
      <c r="C38" s="359" t="s">
        <v>142</v>
      </c>
      <c r="D38" s="363" t="s">
        <v>150</v>
      </c>
      <c r="E38" s="369" t="s">
        <v>152</v>
      </c>
      <c r="F38" s="377">
        <v>7</v>
      </c>
      <c r="G38" s="126">
        <v>0</v>
      </c>
      <c r="H38" s="131"/>
      <c r="I38" s="157">
        <v>3</v>
      </c>
    </row>
    <row r="39" spans="1:10" ht="9.75" customHeight="1" thickBot="1" x14ac:dyDescent="0.2">
      <c r="A39" s="368"/>
      <c r="B39" s="366"/>
      <c r="C39" s="362"/>
      <c r="D39" s="364"/>
      <c r="E39" s="370"/>
      <c r="F39" s="378"/>
      <c r="G39" s="139"/>
      <c r="H39" s="140"/>
    </row>
    <row r="40" spans="1:10" ht="9.75" customHeight="1" thickTop="1" thickBot="1" x14ac:dyDescent="0.2">
      <c r="A40" s="368"/>
      <c r="B40" s="365" t="s">
        <v>74</v>
      </c>
      <c r="C40" s="359" t="s">
        <v>143</v>
      </c>
      <c r="D40" s="363" t="s">
        <v>146</v>
      </c>
      <c r="E40" s="379" t="s">
        <v>153</v>
      </c>
      <c r="F40" s="377">
        <v>8</v>
      </c>
      <c r="G40" s="147"/>
      <c r="H40" s="148">
        <v>1</v>
      </c>
    </row>
    <row r="41" spans="1:10" ht="9.75" customHeight="1" thickTop="1" x14ac:dyDescent="0.15">
      <c r="A41" s="368"/>
      <c r="B41" s="366"/>
      <c r="C41" s="362"/>
      <c r="D41" s="364"/>
      <c r="E41" s="380"/>
      <c r="F41" s="378"/>
      <c r="G41" s="142">
        <v>5</v>
      </c>
    </row>
    <row r="42" spans="1:10" ht="27.75" customHeight="1" x14ac:dyDescent="0.15">
      <c r="G42" s="131"/>
    </row>
    <row r="43" spans="1:10" ht="27.75" customHeight="1" x14ac:dyDescent="0.15">
      <c r="A43" s="54"/>
      <c r="B43" s="54"/>
      <c r="C43" s="55"/>
      <c r="D43" s="55"/>
      <c r="E43" s="55"/>
      <c r="F43" s="54"/>
      <c r="G43" s="141"/>
      <c r="H43" s="141"/>
      <c r="I43" s="141"/>
      <c r="J43" s="125"/>
    </row>
    <row r="44" spans="1:10" ht="17.25" x14ac:dyDescent="0.15">
      <c r="A44" s="7" t="s">
        <v>3</v>
      </c>
    </row>
    <row r="45" spans="1:10" ht="5.25" customHeight="1" x14ac:dyDescent="0.15">
      <c r="A45" s="7"/>
    </row>
    <row r="46" spans="1:10" x14ac:dyDescent="0.15">
      <c r="A46" s="45"/>
      <c r="B46" s="46" t="s">
        <v>15</v>
      </c>
      <c r="C46" s="64" t="s">
        <v>16</v>
      </c>
      <c r="D46" s="65" t="s">
        <v>17</v>
      </c>
      <c r="E46" s="72" t="s">
        <v>18</v>
      </c>
      <c r="F46" s="50"/>
    </row>
    <row r="47" spans="1:10" ht="9.75" customHeight="1" thickBot="1" x14ac:dyDescent="0.2">
      <c r="A47" s="45"/>
      <c r="B47" s="381" t="s">
        <v>27</v>
      </c>
      <c r="C47" s="351" t="s">
        <v>156</v>
      </c>
      <c r="D47" s="353" t="s">
        <v>103</v>
      </c>
      <c r="E47" s="369" t="s">
        <v>66</v>
      </c>
      <c r="F47" s="73"/>
      <c r="G47" s="129"/>
      <c r="H47" s="131">
        <v>5</v>
      </c>
      <c r="J47" s="162"/>
    </row>
    <row r="48" spans="1:10" ht="9.75" customHeight="1" thickTop="1" thickBot="1" x14ac:dyDescent="0.2">
      <c r="A48" s="45"/>
      <c r="B48" s="356"/>
      <c r="C48" s="382"/>
      <c r="D48" s="383"/>
      <c r="E48" s="370"/>
      <c r="F48" s="74"/>
      <c r="G48" s="142"/>
      <c r="H48" s="179"/>
      <c r="I48" s="156">
        <v>3</v>
      </c>
    </row>
    <row r="49" spans="2:13" ht="9.75" customHeight="1" thickTop="1" thickBot="1" x14ac:dyDescent="0.2">
      <c r="B49" s="355" t="s">
        <v>21</v>
      </c>
      <c r="C49" s="359" t="s">
        <v>129</v>
      </c>
      <c r="D49" s="363" t="s">
        <v>136</v>
      </c>
      <c r="E49" s="369" t="s">
        <v>65</v>
      </c>
      <c r="F49" s="377">
        <v>6</v>
      </c>
      <c r="G49" s="129">
        <v>4</v>
      </c>
      <c r="H49" s="133"/>
      <c r="I49" s="180"/>
    </row>
    <row r="50" spans="2:13" ht="9.75" customHeight="1" thickTop="1" thickBot="1" x14ac:dyDescent="0.2">
      <c r="B50" s="356"/>
      <c r="C50" s="362"/>
      <c r="D50" s="364"/>
      <c r="E50" s="370"/>
      <c r="F50" s="378"/>
      <c r="G50" s="150"/>
      <c r="H50" s="152"/>
      <c r="I50" s="133"/>
    </row>
    <row r="51" spans="2:13" ht="9.75" customHeight="1" thickTop="1" x14ac:dyDescent="0.15">
      <c r="B51" s="355" t="s">
        <v>22</v>
      </c>
      <c r="C51" s="359" t="s">
        <v>138</v>
      </c>
      <c r="D51" s="363" t="s">
        <v>121</v>
      </c>
      <c r="E51" s="369" t="s">
        <v>67</v>
      </c>
      <c r="F51" s="377">
        <v>3</v>
      </c>
      <c r="G51" s="134"/>
      <c r="H51" s="135">
        <v>0</v>
      </c>
      <c r="I51" s="133"/>
      <c r="M51" s="51"/>
    </row>
    <row r="52" spans="2:13" ht="9.75" customHeight="1" thickBot="1" x14ac:dyDescent="0.2">
      <c r="B52" s="356"/>
      <c r="C52" s="362"/>
      <c r="D52" s="364"/>
      <c r="E52" s="370"/>
      <c r="F52" s="378"/>
      <c r="G52" s="126">
        <v>1</v>
      </c>
      <c r="H52" s="131"/>
      <c r="I52" s="133"/>
      <c r="J52" s="116"/>
    </row>
    <row r="53" spans="2:13" ht="9.75" customHeight="1" thickTop="1" thickBot="1" x14ac:dyDescent="0.2">
      <c r="B53" s="355" t="s">
        <v>23</v>
      </c>
      <c r="C53" s="359" t="s">
        <v>127</v>
      </c>
      <c r="D53" s="363" t="s">
        <v>134</v>
      </c>
      <c r="E53" s="379" t="s">
        <v>65</v>
      </c>
      <c r="F53" s="377">
        <v>4</v>
      </c>
      <c r="G53" s="149">
        <v>5</v>
      </c>
      <c r="H53" s="131"/>
      <c r="I53" s="154"/>
      <c r="J53" s="161"/>
    </row>
    <row r="54" spans="2:13" ht="9.75" customHeight="1" thickTop="1" thickBot="1" x14ac:dyDescent="0.2">
      <c r="B54" s="356"/>
      <c r="C54" s="362"/>
      <c r="D54" s="364"/>
      <c r="E54" s="380"/>
      <c r="F54" s="378"/>
      <c r="G54" s="150"/>
      <c r="H54" s="131">
        <v>2</v>
      </c>
      <c r="I54" s="154"/>
    </row>
    <row r="55" spans="2:13" ht="9.75" customHeight="1" thickTop="1" x14ac:dyDescent="0.15">
      <c r="B55" s="355" t="s">
        <v>25</v>
      </c>
      <c r="C55" s="359" t="s">
        <v>141</v>
      </c>
      <c r="D55" s="363" t="s">
        <v>149</v>
      </c>
      <c r="E55" s="369" t="s">
        <v>32</v>
      </c>
      <c r="F55" s="377">
        <v>6</v>
      </c>
      <c r="G55" s="134"/>
      <c r="H55" s="157"/>
      <c r="I55" s="185"/>
    </row>
    <row r="56" spans="2:13" ht="9.75" customHeight="1" thickBot="1" x14ac:dyDescent="0.2">
      <c r="B56" s="356"/>
      <c r="C56" s="362"/>
      <c r="D56" s="364"/>
      <c r="E56" s="370"/>
      <c r="F56" s="378"/>
      <c r="G56" s="126">
        <v>0</v>
      </c>
      <c r="H56" s="133"/>
      <c r="I56" s="186"/>
    </row>
    <row r="57" spans="2:13" ht="9.75" customHeight="1" thickTop="1" thickBot="1" x14ac:dyDescent="0.2">
      <c r="B57" s="381" t="s">
        <v>26</v>
      </c>
      <c r="C57" s="351" t="s">
        <v>157</v>
      </c>
      <c r="D57" s="353" t="s">
        <v>107</v>
      </c>
      <c r="E57" s="369" t="s">
        <v>19</v>
      </c>
      <c r="F57" s="73"/>
      <c r="G57" s="129"/>
      <c r="H57" s="143"/>
      <c r="I57" s="148">
        <v>4</v>
      </c>
    </row>
    <row r="58" spans="2:13" ht="9.75" customHeight="1" thickTop="1" x14ac:dyDescent="0.15">
      <c r="B58" s="356"/>
      <c r="C58" s="382"/>
      <c r="D58" s="383"/>
      <c r="E58" s="370"/>
      <c r="F58" s="74"/>
      <c r="G58" s="142"/>
      <c r="H58" s="179">
        <v>3</v>
      </c>
    </row>
    <row r="60" spans="2:13" x14ac:dyDescent="0.15">
      <c r="B60" s="115" t="s">
        <v>155</v>
      </c>
    </row>
    <row r="61" spans="2:13" ht="6.75" customHeight="1" x14ac:dyDescent="0.15">
      <c r="B61" s="115"/>
    </row>
    <row r="62" spans="2:13" ht="9.75" customHeight="1" x14ac:dyDescent="0.15">
      <c r="C62" s="384" t="s">
        <v>156</v>
      </c>
      <c r="D62" s="384" t="s">
        <v>158</v>
      </c>
      <c r="E62" s="381" t="s">
        <v>160</v>
      </c>
    </row>
    <row r="63" spans="2:13" ht="9.75" customHeight="1" x14ac:dyDescent="0.15">
      <c r="C63" s="385"/>
      <c r="D63" s="385"/>
      <c r="E63" s="356"/>
    </row>
    <row r="64" spans="2:13" ht="9.75" customHeight="1" x14ac:dyDescent="0.15">
      <c r="C64" s="384" t="s">
        <v>157</v>
      </c>
      <c r="D64" s="384" t="s">
        <v>159</v>
      </c>
      <c r="E64" s="381" t="s">
        <v>161</v>
      </c>
    </row>
    <row r="65" spans="3:5" ht="9.75" customHeight="1" x14ac:dyDescent="0.15">
      <c r="C65" s="385"/>
      <c r="D65" s="385"/>
      <c r="E65" s="356"/>
    </row>
  </sheetData>
  <mergeCells count="130">
    <mergeCell ref="F55:F56"/>
    <mergeCell ref="F53:F54"/>
    <mergeCell ref="F51:F52"/>
    <mergeCell ref="B57:B58"/>
    <mergeCell ref="C57:C58"/>
    <mergeCell ref="D57:D58"/>
    <mergeCell ref="E57:E58"/>
    <mergeCell ref="C62:C63"/>
    <mergeCell ref="C64:C65"/>
    <mergeCell ref="D62:D63"/>
    <mergeCell ref="D64:D65"/>
    <mergeCell ref="E62:E63"/>
    <mergeCell ref="E64:E65"/>
    <mergeCell ref="B55:B56"/>
    <mergeCell ref="C55:C56"/>
    <mergeCell ref="D55:D56"/>
    <mergeCell ref="E55:E56"/>
    <mergeCell ref="E51:E52"/>
    <mergeCell ref="B53:B54"/>
    <mergeCell ref="C53:C54"/>
    <mergeCell ref="A14:A15"/>
    <mergeCell ref="A16:A17"/>
    <mergeCell ref="A18:A19"/>
    <mergeCell ref="A20:A21"/>
    <mergeCell ref="A36:A37"/>
    <mergeCell ref="A38:A39"/>
    <mergeCell ref="A40:A41"/>
    <mergeCell ref="A26:A27"/>
    <mergeCell ref="A28:A29"/>
    <mergeCell ref="A30:A31"/>
    <mergeCell ref="A32:A33"/>
    <mergeCell ref="A34:A35"/>
    <mergeCell ref="A6:A7"/>
    <mergeCell ref="A8:A9"/>
    <mergeCell ref="A10:A11"/>
    <mergeCell ref="A12:A13"/>
    <mergeCell ref="F6:F7"/>
    <mergeCell ref="B8:B9"/>
    <mergeCell ref="C8:C9"/>
    <mergeCell ref="D8:D9"/>
    <mergeCell ref="E8:E9"/>
    <mergeCell ref="F8:F9"/>
    <mergeCell ref="B6:B7"/>
    <mergeCell ref="C6:C7"/>
    <mergeCell ref="D6:D7"/>
    <mergeCell ref="E6:E7"/>
    <mergeCell ref="F10:F11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4:F15"/>
    <mergeCell ref="B16:B17"/>
    <mergeCell ref="C16:C17"/>
    <mergeCell ref="D16:D17"/>
    <mergeCell ref="E16:E17"/>
    <mergeCell ref="F16:F17"/>
    <mergeCell ref="B14:B15"/>
    <mergeCell ref="C14:C15"/>
    <mergeCell ref="D14:D15"/>
    <mergeCell ref="E14:E15"/>
    <mergeCell ref="F18:F19"/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26:F27"/>
    <mergeCell ref="B28:B29"/>
    <mergeCell ref="C28:C29"/>
    <mergeCell ref="D28:D29"/>
    <mergeCell ref="E28:E29"/>
    <mergeCell ref="F28:F29"/>
    <mergeCell ref="B26:B27"/>
    <mergeCell ref="C26:C27"/>
    <mergeCell ref="D26:D27"/>
    <mergeCell ref="E26:E27"/>
    <mergeCell ref="F30:F31"/>
    <mergeCell ref="B32:B33"/>
    <mergeCell ref="C32:C33"/>
    <mergeCell ref="D32:D33"/>
    <mergeCell ref="E32:E33"/>
    <mergeCell ref="F32:F33"/>
    <mergeCell ref="B30:B31"/>
    <mergeCell ref="C30:C31"/>
    <mergeCell ref="D30:D31"/>
    <mergeCell ref="E30:E31"/>
    <mergeCell ref="F34:F35"/>
    <mergeCell ref="B36:B37"/>
    <mergeCell ref="C36:C37"/>
    <mergeCell ref="D36:D37"/>
    <mergeCell ref="E36:E37"/>
    <mergeCell ref="F36:F37"/>
    <mergeCell ref="B34:B35"/>
    <mergeCell ref="C34:C35"/>
    <mergeCell ref="D34:D35"/>
    <mergeCell ref="E34:E35"/>
    <mergeCell ref="F38:F39"/>
    <mergeCell ref="B40:B41"/>
    <mergeCell ref="C40:C41"/>
    <mergeCell ref="D40:D41"/>
    <mergeCell ref="E40:E41"/>
    <mergeCell ref="F40:F41"/>
    <mergeCell ref="D53:D54"/>
    <mergeCell ref="E53:E54"/>
    <mergeCell ref="B38:B39"/>
    <mergeCell ref="C38:C39"/>
    <mergeCell ref="D38:D39"/>
    <mergeCell ref="E38:E39"/>
    <mergeCell ref="B49:B50"/>
    <mergeCell ref="C49:C50"/>
    <mergeCell ref="D49:D50"/>
    <mergeCell ref="E49:E50"/>
    <mergeCell ref="B47:B48"/>
    <mergeCell ref="C47:C48"/>
    <mergeCell ref="D47:D48"/>
    <mergeCell ref="E47:E48"/>
    <mergeCell ref="F49:F50"/>
    <mergeCell ref="B51:B52"/>
    <mergeCell ref="C51:C52"/>
    <mergeCell ref="D51:D52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="130" zoomScaleNormal="130" workbookViewId="0">
      <selection activeCell="A62" sqref="A62"/>
    </sheetView>
  </sheetViews>
  <sheetFormatPr defaultRowHeight="12" x14ac:dyDescent="0.15"/>
  <cols>
    <col min="1" max="1" width="5.28515625" style="43" customWidth="1"/>
    <col min="2" max="2" width="8.7109375" style="43" customWidth="1"/>
    <col min="3" max="3" width="26.28515625" style="44" customWidth="1"/>
    <col min="4" max="4" width="8.7109375" style="44" customWidth="1"/>
    <col min="5" max="5" width="4.85546875" style="43" customWidth="1"/>
    <col min="6" max="9" width="5.140625" style="187" customWidth="1"/>
    <col min="10" max="16384" width="9.140625" style="43"/>
  </cols>
  <sheetData>
    <row r="1" spans="1:9" ht="28.5" x14ac:dyDescent="0.15">
      <c r="A1" s="6" t="s">
        <v>33</v>
      </c>
      <c r="C1" s="41"/>
      <c r="D1" s="41"/>
    </row>
    <row r="2" spans="1:9" ht="15.75" customHeight="1" x14ac:dyDescent="0.15"/>
    <row r="3" spans="1:9" ht="13.5" customHeight="1" x14ac:dyDescent="0.15">
      <c r="A3" s="1" t="s">
        <v>1</v>
      </c>
    </row>
    <row r="4" spans="1:9" x14ac:dyDescent="0.15">
      <c r="A4" s="45"/>
    </row>
    <row r="5" spans="1:9" ht="13.5" customHeight="1" x14ac:dyDescent="0.15">
      <c r="A5" s="45"/>
      <c r="B5" s="46" t="s">
        <v>15</v>
      </c>
      <c r="C5" s="75" t="s">
        <v>17</v>
      </c>
      <c r="D5" s="75" t="s">
        <v>18</v>
      </c>
      <c r="E5" s="50"/>
    </row>
    <row r="6" spans="1:9" ht="9.75" customHeight="1" thickBot="1" x14ac:dyDescent="0.2">
      <c r="A6" s="368"/>
      <c r="B6" s="365" t="s">
        <v>69</v>
      </c>
      <c r="C6" s="359" t="s">
        <v>158</v>
      </c>
      <c r="D6" s="388" t="str">
        <f>VLOOKUP(B6,南ブロック!$A$56:$H$59,2,FALSE)</f>
        <v>山梨</v>
      </c>
      <c r="E6" s="377">
        <v>1</v>
      </c>
      <c r="F6" s="188">
        <v>4</v>
      </c>
    </row>
    <row r="7" spans="1:9" ht="9.75" customHeight="1" thickTop="1" thickBot="1" x14ac:dyDescent="0.2">
      <c r="A7" s="368"/>
      <c r="B7" s="366"/>
      <c r="C7" s="362"/>
      <c r="D7" s="370"/>
      <c r="E7" s="378"/>
      <c r="F7" s="189"/>
      <c r="G7" s="190">
        <v>0</v>
      </c>
    </row>
    <row r="8" spans="1:9" ht="9.75" customHeight="1" thickTop="1" x14ac:dyDescent="0.15">
      <c r="A8" s="368"/>
      <c r="B8" s="365" t="s">
        <v>71</v>
      </c>
      <c r="C8" s="359" t="s">
        <v>162</v>
      </c>
      <c r="D8" s="386" t="s">
        <v>168</v>
      </c>
      <c r="E8" s="377">
        <v>2</v>
      </c>
      <c r="F8" s="191"/>
      <c r="G8" s="192"/>
      <c r="H8" s="193"/>
    </row>
    <row r="9" spans="1:9" ht="9.75" customHeight="1" thickBot="1" x14ac:dyDescent="0.2">
      <c r="A9" s="368"/>
      <c r="B9" s="366"/>
      <c r="C9" s="362"/>
      <c r="D9" s="387"/>
      <c r="E9" s="378"/>
      <c r="F9" s="187">
        <v>1</v>
      </c>
      <c r="G9" s="192"/>
      <c r="H9" s="193">
        <v>0</v>
      </c>
    </row>
    <row r="10" spans="1:9" ht="9.75" customHeight="1" thickTop="1" thickBot="1" x14ac:dyDescent="0.2">
      <c r="A10" s="368"/>
      <c r="B10" s="365" t="s">
        <v>73</v>
      </c>
      <c r="C10" s="359" t="s">
        <v>163</v>
      </c>
      <c r="D10" s="369" t="s">
        <v>169</v>
      </c>
      <c r="E10" s="377">
        <v>3</v>
      </c>
      <c r="F10" s="188">
        <v>5</v>
      </c>
      <c r="G10" s="192"/>
      <c r="H10" s="194"/>
      <c r="I10" s="193"/>
    </row>
    <row r="11" spans="1:9" ht="9.75" customHeight="1" thickTop="1" thickBot="1" x14ac:dyDescent="0.2">
      <c r="A11" s="368"/>
      <c r="B11" s="366"/>
      <c r="C11" s="362"/>
      <c r="D11" s="370"/>
      <c r="E11" s="378"/>
      <c r="F11" s="195"/>
      <c r="G11" s="190"/>
      <c r="H11" s="196"/>
      <c r="I11" s="193"/>
    </row>
    <row r="12" spans="1:9" ht="9.75" customHeight="1" thickTop="1" x14ac:dyDescent="0.15">
      <c r="A12" s="368"/>
      <c r="B12" s="365" t="s">
        <v>75</v>
      </c>
      <c r="C12" s="359" t="s">
        <v>164</v>
      </c>
      <c r="D12" s="386" t="s">
        <v>161</v>
      </c>
      <c r="E12" s="377">
        <v>4</v>
      </c>
      <c r="F12" s="191"/>
      <c r="G12" s="187">
        <v>5</v>
      </c>
      <c r="H12" s="197"/>
    </row>
    <row r="13" spans="1:9" ht="9.75" customHeight="1" thickBot="1" x14ac:dyDescent="0.2">
      <c r="A13" s="368"/>
      <c r="B13" s="366"/>
      <c r="C13" s="362"/>
      <c r="D13" s="387"/>
      <c r="E13" s="378"/>
      <c r="F13" s="187">
        <v>0</v>
      </c>
      <c r="H13" s="192"/>
      <c r="I13" s="193"/>
    </row>
    <row r="14" spans="1:9" ht="9.75" customHeight="1" thickTop="1" x14ac:dyDescent="0.15">
      <c r="A14" s="368"/>
      <c r="B14" s="365" t="s">
        <v>70</v>
      </c>
      <c r="C14" s="359" t="s">
        <v>165</v>
      </c>
      <c r="D14" s="386" t="s">
        <v>160</v>
      </c>
      <c r="E14" s="377">
        <v>5</v>
      </c>
      <c r="F14" s="187">
        <v>0</v>
      </c>
      <c r="H14" s="198"/>
      <c r="I14" s="199"/>
    </row>
    <row r="15" spans="1:9" ht="9.75" customHeight="1" thickBot="1" x14ac:dyDescent="0.2">
      <c r="A15" s="368"/>
      <c r="B15" s="366"/>
      <c r="C15" s="362"/>
      <c r="D15" s="387"/>
      <c r="E15" s="378"/>
      <c r="F15" s="200"/>
      <c r="G15" s="201">
        <v>5</v>
      </c>
      <c r="H15" s="198"/>
    </row>
    <row r="16" spans="1:9" ht="9.75" customHeight="1" thickTop="1" thickBot="1" x14ac:dyDescent="0.2">
      <c r="A16" s="368"/>
      <c r="B16" s="365" t="s">
        <v>76</v>
      </c>
      <c r="C16" s="359" t="s">
        <v>159</v>
      </c>
      <c r="D16" s="369" t="s">
        <v>161</v>
      </c>
      <c r="E16" s="377">
        <v>6</v>
      </c>
      <c r="F16" s="202"/>
      <c r="G16" s="203"/>
      <c r="H16" s="198"/>
    </row>
    <row r="17" spans="1:8" ht="9.75" customHeight="1" thickTop="1" thickBot="1" x14ac:dyDescent="0.2">
      <c r="A17" s="368"/>
      <c r="B17" s="366"/>
      <c r="C17" s="362"/>
      <c r="D17" s="370"/>
      <c r="E17" s="378"/>
      <c r="F17" s="195">
        <v>5</v>
      </c>
      <c r="G17" s="192"/>
      <c r="H17" s="204"/>
    </row>
    <row r="18" spans="1:8" ht="9.75" customHeight="1" thickTop="1" thickBot="1" x14ac:dyDescent="0.2">
      <c r="A18" s="368"/>
      <c r="B18" s="365" t="s">
        <v>72</v>
      </c>
      <c r="C18" s="359" t="s">
        <v>166</v>
      </c>
      <c r="D18" s="369" t="s">
        <v>168</v>
      </c>
      <c r="E18" s="377">
        <v>7</v>
      </c>
      <c r="F18" s="188">
        <v>5</v>
      </c>
      <c r="G18" s="197"/>
      <c r="H18" s="187">
        <v>5</v>
      </c>
    </row>
    <row r="19" spans="1:8" ht="9.75" customHeight="1" thickTop="1" thickBot="1" x14ac:dyDescent="0.2">
      <c r="A19" s="368"/>
      <c r="B19" s="366"/>
      <c r="C19" s="362"/>
      <c r="D19" s="370"/>
      <c r="E19" s="378"/>
      <c r="F19" s="189"/>
      <c r="G19" s="205"/>
    </row>
    <row r="20" spans="1:8" ht="9.75" customHeight="1" thickTop="1" x14ac:dyDescent="0.15">
      <c r="A20" s="368"/>
      <c r="B20" s="365" t="s">
        <v>74</v>
      </c>
      <c r="C20" s="359" t="s">
        <v>167</v>
      </c>
      <c r="D20" s="386" t="s">
        <v>169</v>
      </c>
      <c r="E20" s="377">
        <v>8</v>
      </c>
      <c r="F20" s="191"/>
      <c r="G20" s="187">
        <v>0</v>
      </c>
    </row>
    <row r="21" spans="1:8" ht="9.75" customHeight="1" x14ac:dyDescent="0.15">
      <c r="A21" s="368"/>
      <c r="B21" s="366"/>
      <c r="C21" s="362"/>
      <c r="D21" s="387"/>
      <c r="E21" s="378"/>
      <c r="F21" s="187">
        <v>0</v>
      </c>
    </row>
    <row r="22" spans="1:8" ht="18.75" customHeight="1" x14ac:dyDescent="0.15">
      <c r="A22" s="45"/>
      <c r="B22" s="52"/>
      <c r="C22" s="53"/>
      <c r="D22" s="76"/>
      <c r="E22" s="45"/>
    </row>
    <row r="23" spans="1:8" ht="17.25" x14ac:dyDescent="0.15">
      <c r="A23" s="1" t="s">
        <v>2</v>
      </c>
      <c r="D23" s="76"/>
    </row>
    <row r="24" spans="1:8" ht="6" customHeight="1" x14ac:dyDescent="0.15">
      <c r="A24" s="45"/>
      <c r="D24" s="76"/>
    </row>
    <row r="25" spans="1:8" x14ac:dyDescent="0.15">
      <c r="A25" s="45"/>
      <c r="B25" s="46" t="s">
        <v>15</v>
      </c>
      <c r="C25" s="47" t="s">
        <v>17</v>
      </c>
      <c r="D25" s="75" t="s">
        <v>18</v>
      </c>
      <c r="E25" s="50"/>
    </row>
    <row r="26" spans="1:8" ht="9.75" customHeight="1" thickBot="1" x14ac:dyDescent="0.2">
      <c r="A26" s="368"/>
      <c r="B26" s="365" t="s">
        <v>69</v>
      </c>
      <c r="C26" s="359" t="s">
        <v>146</v>
      </c>
      <c r="D26" s="369" t="s">
        <v>153</v>
      </c>
      <c r="E26" s="377">
        <v>1</v>
      </c>
      <c r="F26" s="187">
        <v>3</v>
      </c>
    </row>
    <row r="27" spans="1:8" ht="9.75" customHeight="1" thickTop="1" thickBot="1" x14ac:dyDescent="0.2">
      <c r="A27" s="368"/>
      <c r="B27" s="366"/>
      <c r="C27" s="362"/>
      <c r="D27" s="370"/>
      <c r="E27" s="378"/>
      <c r="F27" s="206"/>
      <c r="G27" s="207">
        <v>0</v>
      </c>
    </row>
    <row r="28" spans="1:8" ht="9.75" customHeight="1" thickTop="1" x14ac:dyDescent="0.15">
      <c r="A28" s="368"/>
      <c r="B28" s="365" t="s">
        <v>71</v>
      </c>
      <c r="C28" s="359" t="s">
        <v>148</v>
      </c>
      <c r="D28" s="386" t="s">
        <v>151</v>
      </c>
      <c r="E28" s="377">
        <v>2</v>
      </c>
      <c r="F28" s="191"/>
      <c r="G28" s="208"/>
    </row>
    <row r="29" spans="1:8" ht="9.75" customHeight="1" thickBot="1" x14ac:dyDescent="0.2">
      <c r="A29" s="368"/>
      <c r="B29" s="366"/>
      <c r="C29" s="362"/>
      <c r="D29" s="387"/>
      <c r="E29" s="378"/>
      <c r="F29" s="209">
        <v>2</v>
      </c>
      <c r="G29" s="197"/>
      <c r="H29" s="187">
        <v>5</v>
      </c>
    </row>
    <row r="30" spans="1:8" ht="9.75" customHeight="1" thickTop="1" thickBot="1" x14ac:dyDescent="0.2">
      <c r="A30" s="368"/>
      <c r="B30" s="365" t="s">
        <v>73</v>
      </c>
      <c r="C30" s="359" t="s">
        <v>147</v>
      </c>
      <c r="D30" s="369" t="s">
        <v>154</v>
      </c>
      <c r="E30" s="377">
        <v>3</v>
      </c>
      <c r="F30" s="188">
        <v>5</v>
      </c>
      <c r="G30" s="198"/>
      <c r="H30" s="203"/>
    </row>
    <row r="31" spans="1:8" ht="9.75" customHeight="1" thickTop="1" thickBot="1" x14ac:dyDescent="0.2">
      <c r="A31" s="368"/>
      <c r="B31" s="366"/>
      <c r="C31" s="362"/>
      <c r="D31" s="370"/>
      <c r="E31" s="378"/>
      <c r="F31" s="195"/>
      <c r="G31" s="204"/>
      <c r="H31" s="198"/>
    </row>
    <row r="32" spans="1:8" ht="9.75" customHeight="1" thickTop="1" x14ac:dyDescent="0.15">
      <c r="A32" s="368"/>
      <c r="B32" s="365" t="s">
        <v>75</v>
      </c>
      <c r="C32" s="359" t="s">
        <v>145</v>
      </c>
      <c r="D32" s="386" t="s">
        <v>152</v>
      </c>
      <c r="E32" s="377">
        <v>4</v>
      </c>
      <c r="F32" s="191"/>
      <c r="G32" s="210">
        <v>5</v>
      </c>
      <c r="H32" s="198"/>
    </row>
    <row r="33" spans="1:9" ht="9.75" customHeight="1" thickBot="1" x14ac:dyDescent="0.2">
      <c r="A33" s="368"/>
      <c r="B33" s="366"/>
      <c r="C33" s="362"/>
      <c r="D33" s="387"/>
      <c r="E33" s="378"/>
      <c r="F33" s="187">
        <v>0</v>
      </c>
      <c r="H33" s="198"/>
      <c r="I33" s="192"/>
    </row>
    <row r="34" spans="1:9" ht="9.75" customHeight="1" thickTop="1" x14ac:dyDescent="0.15">
      <c r="A34" s="368"/>
      <c r="B34" s="365" t="s">
        <v>70</v>
      </c>
      <c r="C34" s="359" t="s">
        <v>170</v>
      </c>
      <c r="D34" s="386" t="s">
        <v>153</v>
      </c>
      <c r="E34" s="377">
        <v>5</v>
      </c>
      <c r="F34" s="211">
        <v>0</v>
      </c>
      <c r="H34" s="197"/>
      <c r="I34" s="210"/>
    </row>
    <row r="35" spans="1:9" ht="9.75" customHeight="1" thickBot="1" x14ac:dyDescent="0.2">
      <c r="A35" s="368"/>
      <c r="B35" s="366"/>
      <c r="C35" s="362"/>
      <c r="D35" s="387"/>
      <c r="E35" s="378"/>
      <c r="F35" s="200"/>
      <c r="G35" s="193">
        <v>1</v>
      </c>
      <c r="H35" s="197"/>
    </row>
    <row r="36" spans="1:9" ht="9.75" customHeight="1" thickTop="1" thickBot="1" x14ac:dyDescent="0.2">
      <c r="A36" s="368"/>
      <c r="B36" s="365" t="s">
        <v>76</v>
      </c>
      <c r="C36" s="359" t="s">
        <v>171</v>
      </c>
      <c r="D36" s="369" t="s">
        <v>152</v>
      </c>
      <c r="E36" s="377">
        <v>6</v>
      </c>
      <c r="F36" s="202"/>
      <c r="G36" s="194"/>
      <c r="H36" s="197"/>
    </row>
    <row r="37" spans="1:9" ht="9.75" customHeight="1" thickTop="1" thickBot="1" x14ac:dyDescent="0.2">
      <c r="A37" s="368"/>
      <c r="B37" s="366"/>
      <c r="C37" s="362"/>
      <c r="D37" s="370"/>
      <c r="E37" s="378"/>
      <c r="F37" s="195">
        <v>5</v>
      </c>
      <c r="G37" s="197"/>
      <c r="H37" s="197"/>
    </row>
    <row r="38" spans="1:9" ht="9.75" customHeight="1" thickTop="1" x14ac:dyDescent="0.15">
      <c r="A38" s="368"/>
      <c r="B38" s="365" t="s">
        <v>72</v>
      </c>
      <c r="C38" s="359" t="s">
        <v>144</v>
      </c>
      <c r="D38" s="369" t="s">
        <v>151</v>
      </c>
      <c r="E38" s="377">
        <v>7</v>
      </c>
      <c r="F38" s="187">
        <v>1</v>
      </c>
      <c r="G38" s="198"/>
      <c r="H38" s="199">
        <v>0</v>
      </c>
    </row>
    <row r="39" spans="1:9" ht="9.75" customHeight="1" thickBot="1" x14ac:dyDescent="0.2">
      <c r="A39" s="368"/>
      <c r="B39" s="366"/>
      <c r="C39" s="362"/>
      <c r="D39" s="370"/>
      <c r="E39" s="378"/>
      <c r="F39" s="200"/>
      <c r="G39" s="212"/>
    </row>
    <row r="40" spans="1:9" ht="9.75" customHeight="1" thickTop="1" thickBot="1" x14ac:dyDescent="0.2">
      <c r="A40" s="368"/>
      <c r="B40" s="365" t="s">
        <v>74</v>
      </c>
      <c r="C40" s="359" t="s">
        <v>172</v>
      </c>
      <c r="D40" s="386" t="s">
        <v>154</v>
      </c>
      <c r="E40" s="377">
        <v>8</v>
      </c>
      <c r="F40" s="202"/>
      <c r="G40" s="199">
        <v>4</v>
      </c>
    </row>
    <row r="41" spans="1:9" ht="9.75" customHeight="1" thickTop="1" x14ac:dyDescent="0.15">
      <c r="A41" s="368"/>
      <c r="B41" s="366"/>
      <c r="C41" s="362"/>
      <c r="D41" s="387"/>
      <c r="E41" s="378"/>
      <c r="F41" s="187">
        <v>4</v>
      </c>
    </row>
    <row r="42" spans="1:9" ht="27.75" customHeight="1" x14ac:dyDescent="0.15"/>
    <row r="43" spans="1:9" ht="27.75" customHeight="1" x14ac:dyDescent="0.15">
      <c r="A43" s="54"/>
      <c r="B43" s="54"/>
      <c r="C43" s="55"/>
      <c r="D43" s="55"/>
      <c r="E43" s="108"/>
      <c r="F43" s="213"/>
      <c r="G43" s="213"/>
      <c r="H43" s="213"/>
      <c r="I43" s="213"/>
    </row>
    <row r="44" spans="1:9" ht="17.25" x14ac:dyDescent="0.15">
      <c r="A44" s="7" t="s">
        <v>3</v>
      </c>
    </row>
    <row r="45" spans="1:9" ht="5.25" customHeight="1" x14ac:dyDescent="0.15">
      <c r="A45" s="7"/>
    </row>
    <row r="46" spans="1:9" x14ac:dyDescent="0.15">
      <c r="A46" s="45"/>
      <c r="B46" s="46" t="s">
        <v>15</v>
      </c>
      <c r="C46" s="65" t="s">
        <v>17</v>
      </c>
      <c r="D46" s="72" t="s">
        <v>18</v>
      </c>
      <c r="E46" s="50"/>
    </row>
    <row r="47" spans="1:9" ht="9.75" customHeight="1" x14ac:dyDescent="0.15">
      <c r="B47" s="355" t="s">
        <v>21</v>
      </c>
      <c r="C47" s="359" t="s">
        <v>107</v>
      </c>
      <c r="D47" s="369" t="s">
        <v>19</v>
      </c>
      <c r="E47" s="371">
        <v>6</v>
      </c>
      <c r="F47" s="187">
        <v>2</v>
      </c>
    </row>
    <row r="48" spans="1:9" ht="9.75" customHeight="1" thickBot="1" x14ac:dyDescent="0.2">
      <c r="B48" s="356"/>
      <c r="C48" s="357"/>
      <c r="D48" s="373"/>
      <c r="E48" s="372"/>
      <c r="F48" s="209"/>
      <c r="G48" s="201">
        <v>3</v>
      </c>
    </row>
    <row r="49" spans="2:8" ht="9.75" customHeight="1" thickTop="1" thickBot="1" x14ac:dyDescent="0.2">
      <c r="B49" s="355" t="s">
        <v>22</v>
      </c>
      <c r="C49" s="359" t="s">
        <v>123</v>
      </c>
      <c r="D49" s="386" t="s">
        <v>32</v>
      </c>
      <c r="E49" s="371">
        <v>8</v>
      </c>
      <c r="F49" s="188"/>
      <c r="G49" s="214"/>
    </row>
    <row r="50" spans="2:8" ht="9.75" customHeight="1" thickTop="1" thickBot="1" x14ac:dyDescent="0.2">
      <c r="B50" s="356"/>
      <c r="C50" s="357"/>
      <c r="D50" s="389"/>
      <c r="E50" s="372"/>
      <c r="F50" s="195">
        <v>3</v>
      </c>
      <c r="G50" s="215"/>
      <c r="H50" s="192"/>
    </row>
    <row r="51" spans="2:8" ht="9.75" customHeight="1" thickTop="1" x14ac:dyDescent="0.15">
      <c r="B51" s="355" t="s">
        <v>23</v>
      </c>
      <c r="C51" s="359" t="s">
        <v>163</v>
      </c>
      <c r="D51" s="369" t="s">
        <v>20</v>
      </c>
      <c r="E51" s="371">
        <v>3</v>
      </c>
      <c r="F51" s="211">
        <v>2</v>
      </c>
      <c r="G51" s="198"/>
      <c r="H51" s="216"/>
    </row>
    <row r="52" spans="2:8" ht="9.75" customHeight="1" thickBot="1" x14ac:dyDescent="0.2">
      <c r="B52" s="356"/>
      <c r="C52" s="357"/>
      <c r="D52" s="373"/>
      <c r="E52" s="372"/>
      <c r="F52" s="195"/>
      <c r="G52" s="212"/>
    </row>
    <row r="53" spans="2:8" ht="9.75" customHeight="1" thickTop="1" thickBot="1" x14ac:dyDescent="0.2">
      <c r="B53" s="355" t="s">
        <v>25</v>
      </c>
      <c r="C53" s="359" t="s">
        <v>119</v>
      </c>
      <c r="D53" s="369" t="s">
        <v>32</v>
      </c>
      <c r="E53" s="371">
        <v>3</v>
      </c>
      <c r="F53" s="202"/>
      <c r="G53" s="199">
        <v>4</v>
      </c>
    </row>
    <row r="54" spans="2:8" ht="9.75" customHeight="1" thickTop="1" x14ac:dyDescent="0.15">
      <c r="B54" s="356"/>
      <c r="C54" s="357"/>
      <c r="D54" s="373"/>
      <c r="E54" s="372"/>
      <c r="F54" s="206">
        <v>3</v>
      </c>
    </row>
    <row r="56" spans="2:8" x14ac:dyDescent="0.15">
      <c r="B56" s="57" t="s">
        <v>35</v>
      </c>
    </row>
  </sheetData>
  <mergeCells count="96">
    <mergeCell ref="E51:E52"/>
    <mergeCell ref="E53:E54"/>
    <mergeCell ref="A34:A35"/>
    <mergeCell ref="A36:A37"/>
    <mergeCell ref="A38:A39"/>
    <mergeCell ref="A40:A41"/>
    <mergeCell ref="D53:D54"/>
    <mergeCell ref="B53:B54"/>
    <mergeCell ref="C53:C54"/>
    <mergeCell ref="E38:E39"/>
    <mergeCell ref="E40:E41"/>
    <mergeCell ref="B38:B39"/>
    <mergeCell ref="C38:C39"/>
    <mergeCell ref="D38:D39"/>
    <mergeCell ref="E47:E48"/>
    <mergeCell ref="E49:E50"/>
    <mergeCell ref="A26:A27"/>
    <mergeCell ref="A28:A29"/>
    <mergeCell ref="A30:A31"/>
    <mergeCell ref="A32:A33"/>
    <mergeCell ref="A14:A15"/>
    <mergeCell ref="A16:A17"/>
    <mergeCell ref="A18:A19"/>
    <mergeCell ref="A20:A21"/>
    <mergeCell ref="A6:A7"/>
    <mergeCell ref="A8:A9"/>
    <mergeCell ref="A10:A11"/>
    <mergeCell ref="A12:A13"/>
    <mergeCell ref="D51:D52"/>
    <mergeCell ref="B49:B50"/>
    <mergeCell ref="C49:C50"/>
    <mergeCell ref="B51:B52"/>
    <mergeCell ref="C51:C52"/>
    <mergeCell ref="B47:B48"/>
    <mergeCell ref="C47:C48"/>
    <mergeCell ref="D47:D48"/>
    <mergeCell ref="D49:D50"/>
    <mergeCell ref="B40:B41"/>
    <mergeCell ref="C40:C41"/>
    <mergeCell ref="D40:D41"/>
    <mergeCell ref="E34:E35"/>
    <mergeCell ref="B36:B37"/>
    <mergeCell ref="C36:C37"/>
    <mergeCell ref="D36:D37"/>
    <mergeCell ref="E36:E37"/>
    <mergeCell ref="B34:B35"/>
    <mergeCell ref="C34:C35"/>
    <mergeCell ref="D34:D35"/>
    <mergeCell ref="E30:E31"/>
    <mergeCell ref="B32:B33"/>
    <mergeCell ref="C32:C33"/>
    <mergeCell ref="D32:D33"/>
    <mergeCell ref="E32:E33"/>
    <mergeCell ref="B30:B31"/>
    <mergeCell ref="C30:C31"/>
    <mergeCell ref="D30:D31"/>
    <mergeCell ref="E26:E27"/>
    <mergeCell ref="B28:B29"/>
    <mergeCell ref="C28:C29"/>
    <mergeCell ref="D28:D29"/>
    <mergeCell ref="E28:E29"/>
    <mergeCell ref="B26:B27"/>
    <mergeCell ref="C26:C27"/>
    <mergeCell ref="D26:D27"/>
    <mergeCell ref="E18:E19"/>
    <mergeCell ref="B20:B21"/>
    <mergeCell ref="C20:C21"/>
    <mergeCell ref="D20:D21"/>
    <mergeCell ref="E20:E21"/>
    <mergeCell ref="B18:B19"/>
    <mergeCell ref="C18:C19"/>
    <mergeCell ref="D18:D19"/>
    <mergeCell ref="E14:E15"/>
    <mergeCell ref="B16:B17"/>
    <mergeCell ref="C16:C17"/>
    <mergeCell ref="D16:D17"/>
    <mergeCell ref="E16:E17"/>
    <mergeCell ref="B14:B15"/>
    <mergeCell ref="C14:C15"/>
    <mergeCell ref="D14:D15"/>
    <mergeCell ref="E10:E11"/>
    <mergeCell ref="B12:B13"/>
    <mergeCell ref="C12:C13"/>
    <mergeCell ref="D12:D13"/>
    <mergeCell ref="E12:E13"/>
    <mergeCell ref="B10:B11"/>
    <mergeCell ref="C10:C11"/>
    <mergeCell ref="D10:D11"/>
    <mergeCell ref="E6:E7"/>
    <mergeCell ref="B8:B9"/>
    <mergeCell ref="C8:C9"/>
    <mergeCell ref="D8:D9"/>
    <mergeCell ref="E8:E9"/>
    <mergeCell ref="B6:B7"/>
    <mergeCell ref="C6:C7"/>
    <mergeCell ref="D6:D7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="130" zoomScaleNormal="130" workbookViewId="0">
      <selection activeCell="F68" sqref="F68"/>
    </sheetView>
  </sheetViews>
  <sheetFormatPr defaultRowHeight="12" x14ac:dyDescent="0.15"/>
  <cols>
    <col min="1" max="1" width="5.28515625" style="43" customWidth="1"/>
    <col min="2" max="2" width="8.7109375" style="43" customWidth="1"/>
    <col min="3" max="3" width="26.28515625" style="44" customWidth="1"/>
    <col min="4" max="4" width="8.7109375" style="44" customWidth="1"/>
    <col min="5" max="5" width="4.85546875" style="43" customWidth="1"/>
    <col min="6" max="9" width="5.140625" style="43" customWidth="1"/>
    <col min="10" max="16384" width="9.140625" style="43"/>
  </cols>
  <sheetData>
    <row r="1" spans="1:9" ht="28.5" x14ac:dyDescent="0.15">
      <c r="A1" s="6" t="s">
        <v>34</v>
      </c>
      <c r="C1" s="41"/>
      <c r="D1" s="41"/>
    </row>
    <row r="2" spans="1:9" ht="15.75" customHeight="1" x14ac:dyDescent="0.15"/>
    <row r="3" spans="1:9" ht="13.5" customHeight="1" x14ac:dyDescent="0.15">
      <c r="A3" s="1" t="s">
        <v>1</v>
      </c>
    </row>
    <row r="4" spans="1:9" x14ac:dyDescent="0.15">
      <c r="A4" s="45"/>
    </row>
    <row r="5" spans="1:9" ht="13.5" customHeight="1" x14ac:dyDescent="0.15">
      <c r="A5" s="45"/>
      <c r="B5" s="46" t="s">
        <v>15</v>
      </c>
      <c r="C5" s="48" t="s">
        <v>17</v>
      </c>
      <c r="D5" s="49" t="s">
        <v>18</v>
      </c>
      <c r="E5" s="50"/>
    </row>
    <row r="6" spans="1:9" ht="9.75" customHeight="1" thickBot="1" x14ac:dyDescent="0.2">
      <c r="A6" s="368"/>
      <c r="B6" s="365" t="s">
        <v>69</v>
      </c>
      <c r="C6" s="359" t="s">
        <v>162</v>
      </c>
      <c r="D6" s="369" t="s">
        <v>168</v>
      </c>
      <c r="E6" s="377">
        <v>1</v>
      </c>
      <c r="F6" s="43">
        <v>5</v>
      </c>
    </row>
    <row r="7" spans="1:9" ht="9.75" customHeight="1" thickTop="1" thickBot="1" x14ac:dyDescent="0.2">
      <c r="A7" s="368"/>
      <c r="B7" s="366"/>
      <c r="C7" s="362"/>
      <c r="D7" s="370"/>
      <c r="E7" s="378"/>
      <c r="F7" s="166"/>
      <c r="G7" s="170">
        <v>1</v>
      </c>
    </row>
    <row r="8" spans="1:9" ht="9.75" customHeight="1" thickTop="1" x14ac:dyDescent="0.15">
      <c r="A8" s="368"/>
      <c r="B8" s="365" t="s">
        <v>71</v>
      </c>
      <c r="C8" s="359" t="s">
        <v>173</v>
      </c>
      <c r="D8" s="386" t="s">
        <v>160</v>
      </c>
      <c r="E8" s="377">
        <v>2</v>
      </c>
      <c r="F8" s="56"/>
      <c r="G8" s="171"/>
    </row>
    <row r="9" spans="1:9" ht="9.75" customHeight="1" thickBot="1" x14ac:dyDescent="0.2">
      <c r="A9" s="368"/>
      <c r="B9" s="366"/>
      <c r="C9" s="362"/>
      <c r="D9" s="387"/>
      <c r="E9" s="378"/>
      <c r="F9" s="113">
        <v>0</v>
      </c>
      <c r="G9" s="112"/>
      <c r="H9" s="43">
        <v>0</v>
      </c>
    </row>
    <row r="10" spans="1:9" ht="9.75" customHeight="1" thickTop="1" thickBot="1" x14ac:dyDescent="0.2">
      <c r="A10" s="368"/>
      <c r="B10" s="365" t="s">
        <v>73</v>
      </c>
      <c r="C10" s="359" t="s">
        <v>174</v>
      </c>
      <c r="D10" s="369" t="s">
        <v>169</v>
      </c>
      <c r="E10" s="377">
        <v>3</v>
      </c>
      <c r="F10" s="56">
        <v>5</v>
      </c>
      <c r="G10" s="174"/>
      <c r="H10" s="169"/>
    </row>
    <row r="11" spans="1:9" ht="9.75" customHeight="1" thickTop="1" thickBot="1" x14ac:dyDescent="0.2">
      <c r="A11" s="368"/>
      <c r="B11" s="366"/>
      <c r="C11" s="362"/>
      <c r="D11" s="370"/>
      <c r="E11" s="378"/>
      <c r="F11" s="166"/>
      <c r="G11" s="175"/>
      <c r="H11" s="112"/>
    </row>
    <row r="12" spans="1:9" ht="9.75" customHeight="1" thickTop="1" x14ac:dyDescent="0.15">
      <c r="A12" s="368"/>
      <c r="B12" s="365" t="s">
        <v>75</v>
      </c>
      <c r="C12" s="359" t="s">
        <v>175</v>
      </c>
      <c r="D12" s="386" t="s">
        <v>161</v>
      </c>
      <c r="E12" s="377">
        <v>4</v>
      </c>
      <c r="F12" s="56"/>
      <c r="G12" s="172">
        <v>4</v>
      </c>
      <c r="H12" s="112"/>
    </row>
    <row r="13" spans="1:9" ht="9.75" customHeight="1" thickBot="1" x14ac:dyDescent="0.2">
      <c r="A13" s="368"/>
      <c r="B13" s="366"/>
      <c r="C13" s="362"/>
      <c r="D13" s="387"/>
      <c r="E13" s="378"/>
      <c r="F13" s="113">
        <v>0</v>
      </c>
      <c r="H13" s="112"/>
      <c r="I13" s="178"/>
    </row>
    <row r="14" spans="1:9" ht="9.75" customHeight="1" thickTop="1" x14ac:dyDescent="0.15">
      <c r="A14" s="368"/>
      <c r="B14" s="365" t="s">
        <v>70</v>
      </c>
      <c r="C14" s="359" t="s">
        <v>176</v>
      </c>
      <c r="D14" s="386" t="s">
        <v>168</v>
      </c>
      <c r="E14" s="377">
        <v>5</v>
      </c>
      <c r="F14" s="109">
        <v>1</v>
      </c>
      <c r="H14" s="174"/>
      <c r="I14" s="51"/>
    </row>
    <row r="15" spans="1:9" ht="9.75" customHeight="1" thickBot="1" x14ac:dyDescent="0.2">
      <c r="A15" s="368"/>
      <c r="B15" s="366"/>
      <c r="C15" s="362"/>
      <c r="D15" s="387"/>
      <c r="E15" s="378"/>
      <c r="F15" s="56"/>
      <c r="G15" s="111">
        <v>5</v>
      </c>
      <c r="H15" s="174"/>
    </row>
    <row r="16" spans="1:9" ht="9.75" customHeight="1" thickTop="1" thickBot="1" x14ac:dyDescent="0.2">
      <c r="A16" s="368"/>
      <c r="B16" s="365" t="s">
        <v>76</v>
      </c>
      <c r="C16" s="359" t="s">
        <v>159</v>
      </c>
      <c r="D16" s="369" t="s">
        <v>161</v>
      </c>
      <c r="E16" s="377">
        <v>6</v>
      </c>
      <c r="F16" s="167"/>
      <c r="G16" s="176"/>
      <c r="H16" s="174"/>
    </row>
    <row r="17" spans="1:10" ht="9.75" customHeight="1" thickTop="1" thickBot="1" x14ac:dyDescent="0.2">
      <c r="A17" s="368"/>
      <c r="B17" s="366"/>
      <c r="C17" s="362"/>
      <c r="D17" s="370"/>
      <c r="E17" s="378"/>
      <c r="F17" s="166">
        <v>4</v>
      </c>
      <c r="G17" s="174"/>
      <c r="H17" s="177"/>
    </row>
    <row r="18" spans="1:10" ht="9.75" customHeight="1" thickTop="1" thickBot="1" x14ac:dyDescent="0.2">
      <c r="A18" s="368"/>
      <c r="B18" s="365" t="s">
        <v>72</v>
      </c>
      <c r="C18" s="359" t="s">
        <v>158</v>
      </c>
      <c r="D18" s="369" t="s">
        <v>160</v>
      </c>
      <c r="E18" s="377">
        <v>7</v>
      </c>
      <c r="F18" s="43">
        <v>5</v>
      </c>
      <c r="G18" s="112"/>
      <c r="H18" s="172">
        <v>5</v>
      </c>
    </row>
    <row r="19" spans="1:10" ht="9.75" customHeight="1" thickTop="1" thickBot="1" x14ac:dyDescent="0.2">
      <c r="A19" s="368"/>
      <c r="B19" s="366"/>
      <c r="C19" s="362"/>
      <c r="D19" s="370"/>
      <c r="E19" s="378"/>
      <c r="F19" s="163"/>
      <c r="G19" s="112"/>
    </row>
    <row r="20" spans="1:10" ht="9.75" customHeight="1" thickTop="1" x14ac:dyDescent="0.15">
      <c r="A20" s="368"/>
      <c r="B20" s="365" t="s">
        <v>74</v>
      </c>
      <c r="C20" s="359" t="s">
        <v>177</v>
      </c>
      <c r="D20" s="386" t="s">
        <v>169</v>
      </c>
      <c r="E20" s="377">
        <v>8</v>
      </c>
      <c r="F20" s="56"/>
      <c r="G20" s="172">
        <v>0</v>
      </c>
    </row>
    <row r="21" spans="1:10" ht="9.75" customHeight="1" x14ac:dyDescent="0.15">
      <c r="A21" s="368"/>
      <c r="B21" s="366"/>
      <c r="C21" s="362"/>
      <c r="D21" s="387"/>
      <c r="E21" s="378"/>
      <c r="F21" s="113">
        <v>0</v>
      </c>
    </row>
    <row r="22" spans="1:10" ht="18.75" customHeight="1" x14ac:dyDescent="0.15">
      <c r="A22" s="45"/>
      <c r="B22" s="52"/>
      <c r="C22" s="53"/>
      <c r="D22" s="77"/>
      <c r="E22" s="45"/>
      <c r="J22" s="51"/>
    </row>
    <row r="23" spans="1:10" ht="17.25" x14ac:dyDescent="0.15">
      <c r="A23" s="1" t="s">
        <v>2</v>
      </c>
      <c r="D23" s="53"/>
    </row>
    <row r="24" spans="1:10" ht="6" customHeight="1" x14ac:dyDescent="0.15">
      <c r="A24" s="45"/>
      <c r="D24" s="78"/>
    </row>
    <row r="25" spans="1:10" x14ac:dyDescent="0.15">
      <c r="A25" s="45"/>
      <c r="B25" s="46" t="s">
        <v>15</v>
      </c>
      <c r="C25" s="47" t="s">
        <v>17</v>
      </c>
      <c r="D25" s="75" t="s">
        <v>18</v>
      </c>
      <c r="E25" s="50"/>
    </row>
    <row r="26" spans="1:10" ht="9.75" customHeight="1" thickBot="1" x14ac:dyDescent="0.2">
      <c r="A26" s="368"/>
      <c r="B26" s="365" t="s">
        <v>69</v>
      </c>
      <c r="C26" s="359" t="s">
        <v>147</v>
      </c>
      <c r="D26" s="369" t="s">
        <v>154</v>
      </c>
      <c r="E26" s="377">
        <v>1</v>
      </c>
      <c r="F26" s="56">
        <v>5</v>
      </c>
    </row>
    <row r="27" spans="1:10" ht="9.75" customHeight="1" thickTop="1" thickBot="1" x14ac:dyDescent="0.2">
      <c r="A27" s="368"/>
      <c r="B27" s="366"/>
      <c r="C27" s="362"/>
      <c r="D27" s="370"/>
      <c r="E27" s="378"/>
      <c r="F27" s="163"/>
      <c r="G27" s="165">
        <v>5</v>
      </c>
    </row>
    <row r="28" spans="1:10" ht="9.75" customHeight="1" thickTop="1" x14ac:dyDescent="0.15">
      <c r="A28" s="368"/>
      <c r="B28" s="365" t="s">
        <v>71</v>
      </c>
      <c r="C28" s="359" t="s">
        <v>178</v>
      </c>
      <c r="D28" s="386" t="s">
        <v>153</v>
      </c>
      <c r="E28" s="377">
        <v>2</v>
      </c>
      <c r="F28" s="110"/>
      <c r="G28" s="173"/>
    </row>
    <row r="29" spans="1:10" ht="9.75" customHeight="1" thickBot="1" x14ac:dyDescent="0.2">
      <c r="A29" s="368"/>
      <c r="B29" s="366"/>
      <c r="C29" s="362"/>
      <c r="D29" s="387"/>
      <c r="E29" s="378"/>
      <c r="F29" s="43">
        <v>0</v>
      </c>
      <c r="G29" s="174"/>
      <c r="H29" s="43">
        <v>5</v>
      </c>
    </row>
    <row r="30" spans="1:10" ht="9.75" customHeight="1" thickTop="1" x14ac:dyDescent="0.15">
      <c r="A30" s="368"/>
      <c r="B30" s="365" t="s">
        <v>73</v>
      </c>
      <c r="C30" s="359" t="s">
        <v>145</v>
      </c>
      <c r="D30" s="369" t="s">
        <v>152</v>
      </c>
      <c r="E30" s="377">
        <v>3</v>
      </c>
      <c r="F30" s="43">
        <v>0</v>
      </c>
      <c r="G30" s="112"/>
      <c r="H30" s="172"/>
      <c r="I30" s="170"/>
    </row>
    <row r="31" spans="1:10" ht="9.75" customHeight="1" thickBot="1" x14ac:dyDescent="0.2">
      <c r="A31" s="368"/>
      <c r="B31" s="366"/>
      <c r="C31" s="362"/>
      <c r="D31" s="370"/>
      <c r="E31" s="378"/>
      <c r="F31" s="113"/>
      <c r="G31" s="164"/>
      <c r="H31" s="174"/>
    </row>
    <row r="32" spans="1:10" ht="9.75" customHeight="1" thickTop="1" thickBot="1" x14ac:dyDescent="0.2">
      <c r="A32" s="368"/>
      <c r="B32" s="365" t="s">
        <v>75</v>
      </c>
      <c r="C32" s="359" t="s">
        <v>148</v>
      </c>
      <c r="D32" s="386" t="s">
        <v>151</v>
      </c>
      <c r="E32" s="377">
        <v>4</v>
      </c>
      <c r="F32" s="167"/>
      <c r="G32" s="168">
        <v>0</v>
      </c>
      <c r="H32" s="174"/>
    </row>
    <row r="33" spans="1:10" ht="9.75" customHeight="1" thickTop="1" thickBot="1" x14ac:dyDescent="0.2">
      <c r="A33" s="368"/>
      <c r="B33" s="366"/>
      <c r="C33" s="362"/>
      <c r="D33" s="387"/>
      <c r="E33" s="378"/>
      <c r="F33" s="166">
        <v>5</v>
      </c>
      <c r="H33" s="174"/>
      <c r="I33" s="51"/>
    </row>
    <row r="34" spans="1:10" ht="9.75" customHeight="1" thickTop="1" x14ac:dyDescent="0.15">
      <c r="A34" s="368"/>
      <c r="B34" s="365" t="s">
        <v>70</v>
      </c>
      <c r="C34" s="359" t="s">
        <v>172</v>
      </c>
      <c r="D34" s="386" t="s">
        <v>154</v>
      </c>
      <c r="E34" s="377">
        <v>5</v>
      </c>
      <c r="F34" s="43">
        <v>2</v>
      </c>
      <c r="H34" s="112"/>
      <c r="I34" s="172"/>
    </row>
    <row r="35" spans="1:10" ht="9.75" customHeight="1" thickBot="1" x14ac:dyDescent="0.2">
      <c r="A35" s="368"/>
      <c r="B35" s="366"/>
      <c r="C35" s="362"/>
      <c r="D35" s="387"/>
      <c r="E35" s="378"/>
      <c r="F35" s="113"/>
      <c r="G35" s="111">
        <v>2</v>
      </c>
      <c r="H35" s="112"/>
    </row>
    <row r="36" spans="1:10" ht="9.75" customHeight="1" thickTop="1" thickBot="1" x14ac:dyDescent="0.2">
      <c r="A36" s="368"/>
      <c r="B36" s="365" t="s">
        <v>76</v>
      </c>
      <c r="C36" s="359" t="s">
        <v>144</v>
      </c>
      <c r="D36" s="369" t="s">
        <v>151</v>
      </c>
      <c r="E36" s="377">
        <v>6</v>
      </c>
      <c r="F36" s="167"/>
      <c r="G36" s="169"/>
      <c r="H36" s="112"/>
    </row>
    <row r="37" spans="1:10" ht="9.75" customHeight="1" thickTop="1" thickBot="1" x14ac:dyDescent="0.2">
      <c r="A37" s="368"/>
      <c r="B37" s="366"/>
      <c r="C37" s="362"/>
      <c r="D37" s="370"/>
      <c r="E37" s="378"/>
      <c r="F37" s="166">
        <v>3</v>
      </c>
      <c r="G37" s="112"/>
      <c r="H37" s="112"/>
    </row>
    <row r="38" spans="1:10" ht="9.75" customHeight="1" thickTop="1" thickBot="1" x14ac:dyDescent="0.2">
      <c r="A38" s="368"/>
      <c r="B38" s="365" t="s">
        <v>72</v>
      </c>
      <c r="C38" s="359" t="s">
        <v>146</v>
      </c>
      <c r="D38" s="388" t="str">
        <f>VLOOKUP(B38,北ブロック!$A$60:$K$63,2,FALSE)</f>
        <v>埼玉</v>
      </c>
      <c r="E38" s="377">
        <v>7</v>
      </c>
      <c r="F38" s="43">
        <v>5</v>
      </c>
      <c r="G38" s="174"/>
      <c r="H38" s="168">
        <v>0</v>
      </c>
    </row>
    <row r="39" spans="1:10" ht="9.75" customHeight="1" thickTop="1" thickBot="1" x14ac:dyDescent="0.2">
      <c r="A39" s="368"/>
      <c r="B39" s="366"/>
      <c r="C39" s="362"/>
      <c r="D39" s="370"/>
      <c r="E39" s="378"/>
      <c r="F39" s="163"/>
      <c r="G39" s="175"/>
    </row>
    <row r="40" spans="1:10" ht="9.75" customHeight="1" thickTop="1" x14ac:dyDescent="0.15">
      <c r="A40" s="368"/>
      <c r="B40" s="365" t="s">
        <v>74</v>
      </c>
      <c r="C40" s="359" t="s">
        <v>179</v>
      </c>
      <c r="D40" s="387" t="str">
        <f>VLOOKUP(B30,北ブロック!$A$60:$K$63,2,FALSE)</f>
        <v>栃木</v>
      </c>
      <c r="E40" s="377">
        <v>8</v>
      </c>
      <c r="F40" s="110"/>
      <c r="G40" s="111">
        <v>3</v>
      </c>
    </row>
    <row r="41" spans="1:10" ht="9.75" customHeight="1" x14ac:dyDescent="0.15">
      <c r="A41" s="368"/>
      <c r="B41" s="366"/>
      <c r="C41" s="362"/>
      <c r="D41" s="387"/>
      <c r="E41" s="378"/>
      <c r="F41" s="113">
        <v>0</v>
      </c>
    </row>
    <row r="42" spans="1:10" ht="27.75" customHeight="1" x14ac:dyDescent="0.15"/>
    <row r="43" spans="1:10" ht="27.75" customHeight="1" x14ac:dyDescent="0.15">
      <c r="A43" s="54"/>
      <c r="B43" s="54"/>
      <c r="C43" s="55"/>
      <c r="D43" s="55"/>
      <c r="E43" s="54"/>
      <c r="F43" s="54"/>
      <c r="G43" s="54"/>
      <c r="H43" s="54"/>
      <c r="I43" s="54"/>
    </row>
    <row r="44" spans="1:10" ht="17.25" x14ac:dyDescent="0.15">
      <c r="A44" s="7" t="s">
        <v>3</v>
      </c>
    </row>
    <row r="45" spans="1:10" ht="5.25" customHeight="1" x14ac:dyDescent="0.15">
      <c r="A45" s="7"/>
    </row>
    <row r="46" spans="1:10" x14ac:dyDescent="0.15">
      <c r="A46" s="45"/>
      <c r="B46" s="46" t="s">
        <v>15</v>
      </c>
      <c r="C46" s="65" t="s">
        <v>17</v>
      </c>
      <c r="D46" s="72" t="s">
        <v>18</v>
      </c>
      <c r="E46" s="50"/>
    </row>
    <row r="47" spans="1:10" ht="9.75" customHeight="1" x14ac:dyDescent="0.15">
      <c r="B47" s="355" t="s">
        <v>27</v>
      </c>
      <c r="C47" s="351" t="s">
        <v>180</v>
      </c>
      <c r="D47" s="388" t="s">
        <v>20</v>
      </c>
      <c r="E47" s="73"/>
      <c r="F47" s="56"/>
      <c r="G47" s="51">
        <v>2</v>
      </c>
      <c r="H47" s="51"/>
      <c r="I47" s="51"/>
      <c r="J47" s="51"/>
    </row>
    <row r="48" spans="1:10" ht="9.75" customHeight="1" thickBot="1" x14ac:dyDescent="0.2">
      <c r="B48" s="356"/>
      <c r="C48" s="382"/>
      <c r="D48" s="370"/>
      <c r="E48" s="74"/>
      <c r="F48" s="107"/>
      <c r="G48" s="183"/>
      <c r="H48" s="184">
        <v>1</v>
      </c>
      <c r="I48" s="51"/>
      <c r="J48" s="51"/>
    </row>
    <row r="49" spans="2:10" ht="9.75" customHeight="1" thickTop="1" thickBot="1" x14ac:dyDescent="0.2">
      <c r="B49" s="355" t="s">
        <v>21</v>
      </c>
      <c r="C49" s="359" t="s">
        <v>107</v>
      </c>
      <c r="D49" s="369" t="s">
        <v>19</v>
      </c>
      <c r="E49" s="377">
        <v>6</v>
      </c>
      <c r="F49" s="56">
        <v>4</v>
      </c>
      <c r="G49" s="51"/>
      <c r="H49" s="169"/>
      <c r="I49" s="51"/>
      <c r="J49" s="51"/>
    </row>
    <row r="50" spans="2:10" ht="9.75" customHeight="1" thickTop="1" thickBot="1" x14ac:dyDescent="0.2">
      <c r="B50" s="356"/>
      <c r="C50" s="362"/>
      <c r="D50" s="370"/>
      <c r="E50" s="378"/>
      <c r="F50" s="166"/>
      <c r="G50" s="165"/>
      <c r="H50" s="182"/>
      <c r="I50" s="51"/>
      <c r="J50" s="51"/>
    </row>
    <row r="51" spans="2:10" ht="9.75" customHeight="1" thickTop="1" thickBot="1" x14ac:dyDescent="0.2">
      <c r="B51" s="355" t="s">
        <v>22</v>
      </c>
      <c r="C51" s="359" t="s">
        <v>121</v>
      </c>
      <c r="D51" s="388" t="s">
        <v>238</v>
      </c>
      <c r="E51" s="377">
        <v>7</v>
      </c>
      <c r="F51" s="56"/>
      <c r="G51" s="111">
        <v>3</v>
      </c>
      <c r="H51" s="112"/>
      <c r="I51" s="51"/>
      <c r="J51" s="51"/>
    </row>
    <row r="52" spans="2:10" ht="9.75" customHeight="1" thickTop="1" x14ac:dyDescent="0.15">
      <c r="B52" s="356"/>
      <c r="C52" s="362"/>
      <c r="D52" s="370"/>
      <c r="E52" s="378"/>
      <c r="F52" s="113">
        <v>1</v>
      </c>
      <c r="G52" s="51"/>
      <c r="H52" s="174"/>
      <c r="I52" s="168"/>
      <c r="J52" s="51"/>
    </row>
    <row r="53" spans="2:10" ht="9.75" customHeight="1" x14ac:dyDescent="0.15">
      <c r="B53" s="355" t="s">
        <v>23</v>
      </c>
      <c r="C53" s="359" t="s">
        <v>133</v>
      </c>
      <c r="D53" s="369" t="s">
        <v>20</v>
      </c>
      <c r="E53" s="377">
        <v>3</v>
      </c>
      <c r="F53" s="56"/>
      <c r="G53" s="108">
        <v>0</v>
      </c>
      <c r="H53" s="174"/>
      <c r="I53" s="51"/>
      <c r="J53" s="51"/>
    </row>
    <row r="54" spans="2:10" ht="9.75" customHeight="1" thickBot="1" x14ac:dyDescent="0.2">
      <c r="B54" s="356"/>
      <c r="C54" s="362"/>
      <c r="D54" s="370"/>
      <c r="E54" s="378"/>
      <c r="F54" s="113"/>
      <c r="G54" s="51"/>
      <c r="H54" s="167"/>
      <c r="I54" s="51"/>
      <c r="J54" s="51"/>
    </row>
    <row r="55" spans="2:10" ht="9.75" customHeight="1" thickTop="1" thickBot="1" x14ac:dyDescent="0.2">
      <c r="B55" s="355" t="s">
        <v>25</v>
      </c>
      <c r="C55" s="359" t="s">
        <v>119</v>
      </c>
      <c r="D55" s="369" t="s">
        <v>32</v>
      </c>
      <c r="E55" s="377">
        <v>1</v>
      </c>
      <c r="F55" s="56"/>
      <c r="G55" s="51"/>
      <c r="H55" s="168">
        <v>6</v>
      </c>
      <c r="I55" s="51"/>
      <c r="J55" s="51"/>
    </row>
    <row r="56" spans="2:10" ht="9.75" customHeight="1" thickTop="1" x14ac:dyDescent="0.15">
      <c r="B56" s="356"/>
      <c r="C56" s="362"/>
      <c r="D56" s="370"/>
      <c r="E56" s="378"/>
      <c r="F56" s="166"/>
      <c r="G56" s="181">
        <v>5</v>
      </c>
      <c r="H56" s="51"/>
      <c r="I56" s="51"/>
      <c r="J56" s="51"/>
    </row>
    <row r="57" spans="2:10" ht="9.75" customHeight="1" x14ac:dyDescent="0.15">
      <c r="B57" s="355" t="s">
        <v>26</v>
      </c>
      <c r="C57" s="364"/>
      <c r="D57" s="392"/>
      <c r="E57" s="73"/>
      <c r="F57" s="56"/>
      <c r="G57" s="51"/>
      <c r="H57" s="51"/>
      <c r="I57" s="51"/>
      <c r="J57" s="51"/>
    </row>
    <row r="58" spans="2:10" ht="9.75" customHeight="1" x14ac:dyDescent="0.15">
      <c r="B58" s="356"/>
      <c r="C58" s="364"/>
      <c r="D58" s="393"/>
      <c r="E58" s="74"/>
      <c r="F58" s="56"/>
      <c r="G58" s="51"/>
      <c r="H58" s="51"/>
      <c r="I58" s="51"/>
      <c r="J58" s="51"/>
    </row>
    <row r="59" spans="2:10" x14ac:dyDescent="0.15">
      <c r="F59" s="51"/>
      <c r="G59" s="51"/>
      <c r="H59" s="51"/>
      <c r="I59" s="51"/>
      <c r="J59" s="51"/>
    </row>
    <row r="60" spans="2:10" x14ac:dyDescent="0.15">
      <c r="B60" s="57" t="s">
        <v>36</v>
      </c>
    </row>
    <row r="61" spans="2:10" ht="7.5" customHeight="1" x14ac:dyDescent="0.15">
      <c r="B61" s="57"/>
    </row>
    <row r="62" spans="2:10" ht="9.75" customHeight="1" x14ac:dyDescent="0.15">
      <c r="C62" s="351" t="s">
        <v>180</v>
      </c>
      <c r="D62" s="390" t="s">
        <v>20</v>
      </c>
      <c r="E62" s="51"/>
    </row>
    <row r="63" spans="2:10" ht="9.75" customHeight="1" x14ac:dyDescent="0.15">
      <c r="C63" s="382"/>
      <c r="D63" s="391"/>
      <c r="E63" s="51"/>
    </row>
  </sheetData>
  <mergeCells count="104">
    <mergeCell ref="C53:C54"/>
    <mergeCell ref="C47:C48"/>
    <mergeCell ref="C51:C52"/>
    <mergeCell ref="D55:D56"/>
    <mergeCell ref="E34:E35"/>
    <mergeCell ref="C36:C37"/>
    <mergeCell ref="D36:D37"/>
    <mergeCell ref="E36:E37"/>
    <mergeCell ref="C34:C35"/>
    <mergeCell ref="D34:D35"/>
    <mergeCell ref="A6:A7"/>
    <mergeCell ref="A8:A9"/>
    <mergeCell ref="A10:A11"/>
    <mergeCell ref="A12:A13"/>
    <mergeCell ref="B53:B54"/>
    <mergeCell ref="B47:B48"/>
    <mergeCell ref="B51:B52"/>
    <mergeCell ref="A26:A27"/>
    <mergeCell ref="A28:A29"/>
    <mergeCell ref="A30:A31"/>
    <mergeCell ref="A32:A33"/>
    <mergeCell ref="A14:A15"/>
    <mergeCell ref="A16:A17"/>
    <mergeCell ref="A18:A19"/>
    <mergeCell ref="A20:A21"/>
    <mergeCell ref="B36:B37"/>
    <mergeCell ref="B34:B35"/>
    <mergeCell ref="A34:A35"/>
    <mergeCell ref="A36:A37"/>
    <mergeCell ref="A38:A39"/>
    <mergeCell ref="A40:A41"/>
    <mergeCell ref="B49:B50"/>
    <mergeCell ref="D62:D63"/>
    <mergeCell ref="B55:B56"/>
    <mergeCell ref="C55:C56"/>
    <mergeCell ref="C62:C63"/>
    <mergeCell ref="B57:B58"/>
    <mergeCell ref="C57:C58"/>
    <mergeCell ref="D57:D58"/>
    <mergeCell ref="E38:E39"/>
    <mergeCell ref="B40:B41"/>
    <mergeCell ref="C40:C41"/>
    <mergeCell ref="D40:D41"/>
    <mergeCell ref="E40:E41"/>
    <mergeCell ref="B38:B39"/>
    <mergeCell ref="C38:C39"/>
    <mergeCell ref="D38:D39"/>
    <mergeCell ref="E49:E50"/>
    <mergeCell ref="E53:E54"/>
    <mergeCell ref="E55:E56"/>
    <mergeCell ref="E51:E52"/>
    <mergeCell ref="D51:D52"/>
    <mergeCell ref="D53:D54"/>
    <mergeCell ref="D47:D48"/>
    <mergeCell ref="D49:D50"/>
    <mergeCell ref="C49:C50"/>
    <mergeCell ref="E30:E31"/>
    <mergeCell ref="B32:B33"/>
    <mergeCell ref="C32:C33"/>
    <mergeCell ref="D32:D33"/>
    <mergeCell ref="E32:E33"/>
    <mergeCell ref="B30:B31"/>
    <mergeCell ref="C30:C31"/>
    <mergeCell ref="D30:D31"/>
    <mergeCell ref="E26:E27"/>
    <mergeCell ref="B28:B29"/>
    <mergeCell ref="C28:C29"/>
    <mergeCell ref="D28:D29"/>
    <mergeCell ref="E28:E29"/>
    <mergeCell ref="B26:B27"/>
    <mergeCell ref="C26:C27"/>
    <mergeCell ref="D26:D27"/>
    <mergeCell ref="E18:E19"/>
    <mergeCell ref="B20:B21"/>
    <mergeCell ref="C20:C21"/>
    <mergeCell ref="D20:D21"/>
    <mergeCell ref="E20:E21"/>
    <mergeCell ref="B18:B19"/>
    <mergeCell ref="C18:C19"/>
    <mergeCell ref="D18:D19"/>
    <mergeCell ref="E14:E15"/>
    <mergeCell ref="B16:B17"/>
    <mergeCell ref="C16:C17"/>
    <mergeCell ref="D16:D17"/>
    <mergeCell ref="E16:E17"/>
    <mergeCell ref="B14:B15"/>
    <mergeCell ref="C14:C15"/>
    <mergeCell ref="D14:D15"/>
    <mergeCell ref="E10:E11"/>
    <mergeCell ref="B12:B13"/>
    <mergeCell ref="C12:C13"/>
    <mergeCell ref="D12:D13"/>
    <mergeCell ref="E12:E13"/>
    <mergeCell ref="B10:B11"/>
    <mergeCell ref="C10:C11"/>
    <mergeCell ref="D10:D11"/>
    <mergeCell ref="E6:E7"/>
    <mergeCell ref="B8:B9"/>
    <mergeCell ref="C8:C9"/>
    <mergeCell ref="D8:D9"/>
    <mergeCell ref="E8:E9"/>
    <mergeCell ref="B6:B7"/>
    <mergeCell ref="C6:C7"/>
    <mergeCell ref="D6:D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zoomScale="130" zoomScaleNormal="130" workbookViewId="0">
      <selection activeCell="A82" sqref="A82"/>
    </sheetView>
  </sheetViews>
  <sheetFormatPr defaultRowHeight="12" x14ac:dyDescent="0.15"/>
  <cols>
    <col min="1" max="1" width="5.28515625" style="187" customWidth="1"/>
    <col min="2" max="2" width="8.7109375" style="187" customWidth="1"/>
    <col min="3" max="3" width="16.85546875" style="235" customWidth="1"/>
    <col min="4" max="4" width="18.7109375" style="235" bestFit="1" customWidth="1"/>
    <col min="5" max="5" width="8.7109375" style="235" customWidth="1"/>
    <col min="6" max="6" width="4.85546875" style="187" customWidth="1"/>
    <col min="7" max="10" width="5.140625" style="293" customWidth="1"/>
    <col min="11" max="11" width="3.140625" style="187" customWidth="1"/>
    <col min="12" max="16384" width="9.140625" style="187"/>
  </cols>
  <sheetData>
    <row r="1" spans="1:10" ht="28.5" x14ac:dyDescent="0.15">
      <c r="A1" s="6" t="s">
        <v>29</v>
      </c>
      <c r="D1" s="41"/>
      <c r="E1" s="41"/>
    </row>
    <row r="2" spans="1:10" ht="15.75" customHeight="1" x14ac:dyDescent="0.15"/>
    <row r="3" spans="1:10" ht="13.5" customHeight="1" x14ac:dyDescent="0.15">
      <c r="A3" s="1" t="s">
        <v>1</v>
      </c>
    </row>
    <row r="4" spans="1:10" x14ac:dyDescent="0.15">
      <c r="A4" s="240"/>
    </row>
    <row r="5" spans="1:10" ht="13.5" customHeight="1" x14ac:dyDescent="0.15">
      <c r="A5" s="240"/>
      <c r="B5" s="241" t="s">
        <v>15</v>
      </c>
      <c r="C5" s="242" t="s">
        <v>16</v>
      </c>
      <c r="D5" s="243" t="s">
        <v>17</v>
      </c>
      <c r="E5" s="244" t="s">
        <v>18</v>
      </c>
      <c r="F5" s="245"/>
    </row>
    <row r="6" spans="1:10" ht="9.75" customHeight="1" x14ac:dyDescent="0.15">
      <c r="A6" s="408"/>
      <c r="B6" s="403" t="s">
        <v>69</v>
      </c>
      <c r="C6" s="359" t="s">
        <v>181</v>
      </c>
      <c r="D6" s="363" t="s">
        <v>108</v>
      </c>
      <c r="E6" s="407" t="s">
        <v>20</v>
      </c>
      <c r="F6" s="371">
        <v>1</v>
      </c>
      <c r="G6" s="293">
        <v>0</v>
      </c>
    </row>
    <row r="7" spans="1:10" ht="9.75" customHeight="1" thickBot="1" x14ac:dyDescent="0.2">
      <c r="A7" s="408"/>
      <c r="B7" s="404"/>
      <c r="C7" s="357"/>
      <c r="D7" s="358"/>
      <c r="E7" s="402"/>
      <c r="F7" s="372"/>
      <c r="G7" s="304"/>
      <c r="H7" s="337">
        <v>1</v>
      </c>
    </row>
    <row r="8" spans="1:10" ht="9.75" customHeight="1" thickTop="1" thickBot="1" x14ac:dyDescent="0.2">
      <c r="A8" s="408"/>
      <c r="B8" s="403" t="s">
        <v>71</v>
      </c>
      <c r="C8" s="359" t="s">
        <v>182</v>
      </c>
      <c r="D8" s="363" t="s">
        <v>61</v>
      </c>
      <c r="E8" s="405" t="s">
        <v>65</v>
      </c>
      <c r="F8" s="371">
        <v>2</v>
      </c>
      <c r="G8" s="319"/>
      <c r="H8" s="300"/>
    </row>
    <row r="9" spans="1:10" ht="9.75" customHeight="1" thickTop="1" thickBot="1" x14ac:dyDescent="0.2">
      <c r="A9" s="408"/>
      <c r="B9" s="404"/>
      <c r="C9" s="357"/>
      <c r="D9" s="358"/>
      <c r="E9" s="406"/>
      <c r="F9" s="372"/>
      <c r="G9" s="295">
        <v>8</v>
      </c>
      <c r="H9" s="300"/>
      <c r="I9" s="309">
        <v>2</v>
      </c>
    </row>
    <row r="10" spans="1:10" ht="9.75" customHeight="1" thickTop="1" x14ac:dyDescent="0.15">
      <c r="A10" s="408"/>
      <c r="B10" s="403" t="s">
        <v>73</v>
      </c>
      <c r="C10" s="359" t="s">
        <v>183</v>
      </c>
      <c r="D10" s="363" t="s">
        <v>107</v>
      </c>
      <c r="E10" s="407" t="s">
        <v>19</v>
      </c>
      <c r="F10" s="371">
        <v>3</v>
      </c>
      <c r="G10" s="293">
        <v>2</v>
      </c>
      <c r="H10" s="302"/>
      <c r="I10" s="303"/>
      <c r="J10" s="318"/>
    </row>
    <row r="11" spans="1:10" ht="9.75" customHeight="1" thickBot="1" x14ac:dyDescent="0.2">
      <c r="A11" s="408"/>
      <c r="B11" s="404"/>
      <c r="C11" s="357"/>
      <c r="D11" s="358"/>
      <c r="E11" s="402"/>
      <c r="F11" s="372"/>
      <c r="G11" s="304"/>
      <c r="H11" s="338"/>
      <c r="I11" s="302"/>
    </row>
    <row r="12" spans="1:10" ht="9.75" customHeight="1" thickTop="1" thickBot="1" x14ac:dyDescent="0.2">
      <c r="A12" s="408"/>
      <c r="B12" s="403" t="s">
        <v>75</v>
      </c>
      <c r="C12" s="359" t="s">
        <v>184</v>
      </c>
      <c r="D12" s="363" t="s">
        <v>132</v>
      </c>
      <c r="E12" s="405" t="s">
        <v>66</v>
      </c>
      <c r="F12" s="371">
        <v>4</v>
      </c>
      <c r="G12" s="319"/>
      <c r="H12" s="307">
        <v>2</v>
      </c>
      <c r="I12" s="302"/>
    </row>
    <row r="13" spans="1:10" ht="9.75" customHeight="1" thickTop="1" thickBot="1" x14ac:dyDescent="0.2">
      <c r="A13" s="408"/>
      <c r="B13" s="404"/>
      <c r="C13" s="357"/>
      <c r="D13" s="358"/>
      <c r="E13" s="406"/>
      <c r="F13" s="372"/>
      <c r="G13" s="295">
        <v>3</v>
      </c>
      <c r="I13" s="302"/>
      <c r="J13" s="308"/>
    </row>
    <row r="14" spans="1:10" ht="9.75" customHeight="1" thickTop="1" x14ac:dyDescent="0.15">
      <c r="A14" s="408"/>
      <c r="B14" s="403" t="s">
        <v>70</v>
      </c>
      <c r="C14" s="359" t="s">
        <v>185</v>
      </c>
      <c r="D14" s="363" t="s">
        <v>108</v>
      </c>
      <c r="E14" s="405" t="s">
        <v>20</v>
      </c>
      <c r="F14" s="371">
        <v>5</v>
      </c>
      <c r="G14" s="126" t="s">
        <v>237</v>
      </c>
      <c r="I14" s="300"/>
      <c r="J14" s="309"/>
    </row>
    <row r="15" spans="1:10" ht="9.75" customHeight="1" thickBot="1" x14ac:dyDescent="0.2">
      <c r="A15" s="408"/>
      <c r="B15" s="404"/>
      <c r="C15" s="357"/>
      <c r="D15" s="358"/>
      <c r="E15" s="406"/>
      <c r="F15" s="372"/>
      <c r="G15" s="304"/>
      <c r="H15" s="293">
        <v>3</v>
      </c>
      <c r="I15" s="300"/>
    </row>
    <row r="16" spans="1:10" ht="9.75" customHeight="1" thickTop="1" thickBot="1" x14ac:dyDescent="0.2">
      <c r="A16" s="408"/>
      <c r="B16" s="403" t="s">
        <v>76</v>
      </c>
      <c r="C16" s="359" t="s">
        <v>186</v>
      </c>
      <c r="D16" s="363" t="s">
        <v>132</v>
      </c>
      <c r="E16" s="407" t="s">
        <v>66</v>
      </c>
      <c r="F16" s="371">
        <v>6</v>
      </c>
      <c r="G16" s="319"/>
      <c r="H16" s="339"/>
      <c r="I16" s="300"/>
    </row>
    <row r="17" spans="1:9" s="187" customFormat="1" ht="9.75" customHeight="1" thickTop="1" thickBot="1" x14ac:dyDescent="0.2">
      <c r="A17" s="408"/>
      <c r="B17" s="404"/>
      <c r="C17" s="357"/>
      <c r="D17" s="358"/>
      <c r="E17" s="402"/>
      <c r="F17" s="372"/>
      <c r="G17" s="295">
        <v>8</v>
      </c>
      <c r="H17" s="300"/>
      <c r="I17" s="300"/>
    </row>
    <row r="18" spans="1:9" s="187" customFormat="1" ht="9.75" customHeight="1" thickTop="1" thickBot="1" x14ac:dyDescent="0.2">
      <c r="A18" s="408"/>
      <c r="B18" s="403" t="s">
        <v>72</v>
      </c>
      <c r="C18" s="359" t="s">
        <v>187</v>
      </c>
      <c r="D18" s="363" t="s">
        <v>136</v>
      </c>
      <c r="E18" s="407" t="s">
        <v>65</v>
      </c>
      <c r="F18" s="371">
        <v>7</v>
      </c>
      <c r="G18" s="293">
        <v>1</v>
      </c>
      <c r="H18" s="302"/>
      <c r="I18" s="307">
        <v>1</v>
      </c>
    </row>
    <row r="19" spans="1:9" s="187" customFormat="1" ht="9.75" customHeight="1" thickTop="1" thickBot="1" x14ac:dyDescent="0.2">
      <c r="A19" s="408"/>
      <c r="B19" s="404"/>
      <c r="C19" s="357"/>
      <c r="D19" s="358"/>
      <c r="E19" s="402"/>
      <c r="F19" s="372"/>
      <c r="G19" s="312"/>
      <c r="H19" s="340"/>
      <c r="I19" s="293"/>
    </row>
    <row r="20" spans="1:9" s="187" customFormat="1" ht="9.75" customHeight="1" thickTop="1" x14ac:dyDescent="0.15">
      <c r="A20" s="408"/>
      <c r="B20" s="403" t="s">
        <v>74</v>
      </c>
      <c r="C20" s="359" t="s">
        <v>188</v>
      </c>
      <c r="D20" s="363" t="s">
        <v>189</v>
      </c>
      <c r="E20" s="405" t="s">
        <v>19</v>
      </c>
      <c r="F20" s="371">
        <v>8</v>
      </c>
      <c r="G20" s="297"/>
      <c r="H20" s="318">
        <v>4</v>
      </c>
      <c r="I20" s="293"/>
    </row>
    <row r="21" spans="1:9" s="187" customFormat="1" ht="9.75" customHeight="1" x14ac:dyDescent="0.15">
      <c r="A21" s="408"/>
      <c r="B21" s="404"/>
      <c r="C21" s="357"/>
      <c r="D21" s="358"/>
      <c r="E21" s="406"/>
      <c r="F21" s="372"/>
      <c r="G21" s="293">
        <v>0</v>
      </c>
      <c r="H21" s="293"/>
      <c r="I21" s="293"/>
    </row>
    <row r="22" spans="1:9" s="187" customFormat="1" ht="18.75" customHeight="1" x14ac:dyDescent="0.15">
      <c r="A22" s="240"/>
      <c r="B22" s="264"/>
      <c r="C22" s="265"/>
      <c r="D22" s="265"/>
      <c r="E22" s="265"/>
      <c r="F22" s="240"/>
      <c r="G22" s="293"/>
      <c r="H22" s="293"/>
      <c r="I22" s="293"/>
    </row>
    <row r="23" spans="1:9" s="187" customFormat="1" ht="17.25" x14ac:dyDescent="0.15">
      <c r="A23" s="1" t="s">
        <v>2</v>
      </c>
      <c r="C23" s="235"/>
      <c r="D23" s="235"/>
      <c r="E23" s="235"/>
      <c r="G23" s="293"/>
      <c r="H23" s="293"/>
      <c r="I23" s="293"/>
    </row>
    <row r="24" spans="1:9" s="187" customFormat="1" ht="6" customHeight="1" x14ac:dyDescent="0.15">
      <c r="A24" s="240"/>
      <c r="C24" s="235"/>
      <c r="D24" s="235"/>
      <c r="E24" s="235"/>
      <c r="G24" s="293"/>
      <c r="H24" s="293"/>
      <c r="I24" s="293"/>
    </row>
    <row r="25" spans="1:9" s="187" customFormat="1" x14ac:dyDescent="0.15">
      <c r="A25" s="240"/>
      <c r="B25" s="241" t="s">
        <v>15</v>
      </c>
      <c r="C25" s="242" t="s">
        <v>16</v>
      </c>
      <c r="D25" s="243" t="s">
        <v>17</v>
      </c>
      <c r="E25" s="244" t="s">
        <v>18</v>
      </c>
      <c r="F25" s="245"/>
      <c r="G25" s="293"/>
      <c r="H25" s="293"/>
      <c r="I25" s="293"/>
    </row>
    <row r="26" spans="1:9" s="187" customFormat="1" ht="9.75" customHeight="1" x14ac:dyDescent="0.15">
      <c r="A26" s="408"/>
      <c r="B26" s="403" t="s">
        <v>69</v>
      </c>
      <c r="C26" s="359" t="s">
        <v>190</v>
      </c>
      <c r="D26" s="363" t="s">
        <v>242</v>
      </c>
      <c r="E26" s="407" t="s">
        <v>30</v>
      </c>
      <c r="F26" s="395">
        <v>1</v>
      </c>
      <c r="G26" s="301">
        <v>0</v>
      </c>
      <c r="H26" s="293"/>
      <c r="I26" s="293"/>
    </row>
    <row r="27" spans="1:9" s="187" customFormat="1" ht="9.75" customHeight="1" thickBot="1" x14ac:dyDescent="0.2">
      <c r="A27" s="408"/>
      <c r="B27" s="404"/>
      <c r="C27" s="357"/>
      <c r="D27" s="358"/>
      <c r="E27" s="402"/>
      <c r="F27" s="394"/>
      <c r="G27" s="304"/>
      <c r="H27" s="318">
        <v>3</v>
      </c>
      <c r="I27" s="293"/>
    </row>
    <row r="28" spans="1:9" s="187" customFormat="1" ht="9.75" customHeight="1" thickTop="1" thickBot="1" x14ac:dyDescent="0.2">
      <c r="A28" s="408"/>
      <c r="B28" s="403" t="s">
        <v>71</v>
      </c>
      <c r="C28" s="359" t="s">
        <v>191</v>
      </c>
      <c r="D28" s="363" t="s">
        <v>121</v>
      </c>
      <c r="E28" s="405" t="s">
        <v>67</v>
      </c>
      <c r="F28" s="395">
        <v>2</v>
      </c>
      <c r="G28" s="319"/>
      <c r="H28" s="303"/>
      <c r="I28" s="293"/>
    </row>
    <row r="29" spans="1:9" s="187" customFormat="1" ht="9.75" customHeight="1" thickTop="1" thickBot="1" x14ac:dyDescent="0.2">
      <c r="A29" s="408"/>
      <c r="B29" s="404"/>
      <c r="C29" s="357"/>
      <c r="D29" s="358"/>
      <c r="E29" s="406"/>
      <c r="F29" s="394"/>
      <c r="G29" s="294">
        <v>3</v>
      </c>
      <c r="H29" s="302"/>
      <c r="I29" s="308">
        <v>3</v>
      </c>
    </row>
    <row r="30" spans="1:9" s="187" customFormat="1" ht="9.75" customHeight="1" thickTop="1" thickBot="1" x14ac:dyDescent="0.2">
      <c r="A30" s="408"/>
      <c r="B30" s="403" t="s">
        <v>73</v>
      </c>
      <c r="C30" s="359" t="s">
        <v>192</v>
      </c>
      <c r="D30" s="363" t="s">
        <v>120</v>
      </c>
      <c r="E30" s="407" t="s">
        <v>68</v>
      </c>
      <c r="F30" s="395">
        <v>3</v>
      </c>
      <c r="G30" s="306">
        <v>8</v>
      </c>
      <c r="H30" s="300"/>
      <c r="I30" s="300"/>
    </row>
    <row r="31" spans="1:9" s="187" customFormat="1" ht="9.75" customHeight="1" thickTop="1" thickBot="1" x14ac:dyDescent="0.2">
      <c r="A31" s="408"/>
      <c r="B31" s="404"/>
      <c r="C31" s="357"/>
      <c r="D31" s="358"/>
      <c r="E31" s="402"/>
      <c r="F31" s="394"/>
      <c r="G31" s="294"/>
      <c r="H31" s="313"/>
      <c r="I31" s="300"/>
    </row>
    <row r="32" spans="1:9" s="187" customFormat="1" ht="9.75" customHeight="1" thickTop="1" x14ac:dyDescent="0.15">
      <c r="A32" s="408"/>
      <c r="B32" s="403" t="s">
        <v>75</v>
      </c>
      <c r="C32" s="359" t="s">
        <v>193</v>
      </c>
      <c r="D32" s="363" t="s">
        <v>123</v>
      </c>
      <c r="E32" s="405" t="s">
        <v>32</v>
      </c>
      <c r="F32" s="395">
        <v>4</v>
      </c>
      <c r="G32" s="297"/>
      <c r="H32" s="318">
        <v>1</v>
      </c>
      <c r="I32" s="300"/>
    </row>
    <row r="33" spans="1:11" ht="9.75" customHeight="1" thickBot="1" x14ac:dyDescent="0.2">
      <c r="A33" s="408"/>
      <c r="B33" s="404"/>
      <c r="C33" s="357"/>
      <c r="D33" s="358"/>
      <c r="E33" s="406"/>
      <c r="F33" s="394"/>
      <c r="G33" s="299">
        <v>5</v>
      </c>
      <c r="I33" s="300"/>
      <c r="J33" s="318"/>
    </row>
    <row r="34" spans="1:11" ht="9.75" customHeight="1" thickTop="1" x14ac:dyDescent="0.15">
      <c r="A34" s="408"/>
      <c r="B34" s="403" t="s">
        <v>70</v>
      </c>
      <c r="C34" s="359" t="s">
        <v>194</v>
      </c>
      <c r="D34" s="363" t="s">
        <v>117</v>
      </c>
      <c r="E34" s="405" t="s">
        <v>30</v>
      </c>
      <c r="F34" s="395">
        <v>5</v>
      </c>
      <c r="G34" s="301">
        <v>0</v>
      </c>
      <c r="I34" s="302"/>
      <c r="J34" s="307"/>
    </row>
    <row r="35" spans="1:11" ht="9.75" customHeight="1" thickBot="1" x14ac:dyDescent="0.2">
      <c r="A35" s="408"/>
      <c r="B35" s="404"/>
      <c r="C35" s="357"/>
      <c r="D35" s="358"/>
      <c r="E35" s="406"/>
      <c r="F35" s="394"/>
      <c r="G35" s="304"/>
      <c r="H35" s="337">
        <v>2</v>
      </c>
      <c r="I35" s="302"/>
    </row>
    <row r="36" spans="1:11" ht="9.75" customHeight="1" thickTop="1" thickBot="1" x14ac:dyDescent="0.2">
      <c r="A36" s="408"/>
      <c r="B36" s="403" t="s">
        <v>76</v>
      </c>
      <c r="C36" s="359" t="s">
        <v>195</v>
      </c>
      <c r="D36" s="363" t="s">
        <v>197</v>
      </c>
      <c r="E36" s="407" t="s">
        <v>32</v>
      </c>
      <c r="F36" s="395">
        <v>6</v>
      </c>
      <c r="G36" s="294"/>
      <c r="H36" s="341"/>
      <c r="I36" s="302"/>
    </row>
    <row r="37" spans="1:11" ht="9.75" customHeight="1" thickTop="1" thickBot="1" x14ac:dyDescent="0.2">
      <c r="A37" s="408"/>
      <c r="B37" s="404"/>
      <c r="C37" s="357"/>
      <c r="D37" s="358"/>
      <c r="E37" s="402"/>
      <c r="F37" s="394"/>
      <c r="G37" s="295">
        <v>8</v>
      </c>
      <c r="H37" s="300"/>
      <c r="I37" s="338"/>
    </row>
    <row r="38" spans="1:11" ht="9.75" customHeight="1" thickTop="1" thickBot="1" x14ac:dyDescent="0.2">
      <c r="A38" s="408"/>
      <c r="B38" s="403" t="s">
        <v>72</v>
      </c>
      <c r="C38" s="359" t="s">
        <v>196</v>
      </c>
      <c r="D38" s="363" t="s">
        <v>170</v>
      </c>
      <c r="E38" s="407" t="s">
        <v>67</v>
      </c>
      <c r="F38" s="395">
        <v>7</v>
      </c>
      <c r="G38" s="293">
        <v>6</v>
      </c>
      <c r="H38" s="302"/>
      <c r="I38" s="307">
        <v>4</v>
      </c>
    </row>
    <row r="39" spans="1:11" ht="9.75" customHeight="1" thickTop="1" thickBot="1" x14ac:dyDescent="0.2">
      <c r="A39" s="408"/>
      <c r="B39" s="404"/>
      <c r="C39" s="357"/>
      <c r="D39" s="358"/>
      <c r="E39" s="402"/>
      <c r="F39" s="394"/>
      <c r="G39" s="295"/>
      <c r="H39" s="340"/>
    </row>
    <row r="40" spans="1:11" ht="9.75" customHeight="1" thickTop="1" x14ac:dyDescent="0.15">
      <c r="A40" s="408"/>
      <c r="B40" s="403" t="s">
        <v>74</v>
      </c>
      <c r="C40" s="359" t="s">
        <v>113</v>
      </c>
      <c r="D40" s="363" t="s">
        <v>120</v>
      </c>
      <c r="E40" s="405" t="s">
        <v>68</v>
      </c>
      <c r="F40" s="395">
        <v>8</v>
      </c>
      <c r="G40" s="297"/>
      <c r="H40" s="318">
        <v>3</v>
      </c>
    </row>
    <row r="41" spans="1:11" ht="9.75" customHeight="1" x14ac:dyDescent="0.15">
      <c r="A41" s="408"/>
      <c r="B41" s="404"/>
      <c r="C41" s="357"/>
      <c r="D41" s="358"/>
      <c r="E41" s="406"/>
      <c r="F41" s="394"/>
      <c r="G41" s="299">
        <v>0</v>
      </c>
    </row>
    <row r="43" spans="1:11" x14ac:dyDescent="0.15">
      <c r="A43" s="213"/>
      <c r="B43" s="213"/>
      <c r="C43" s="271"/>
      <c r="D43" s="271"/>
      <c r="E43" s="271"/>
      <c r="F43" s="213"/>
      <c r="G43" s="321"/>
      <c r="H43" s="321"/>
      <c r="I43" s="321"/>
      <c r="J43" s="321"/>
    </row>
    <row r="44" spans="1:11" ht="17.25" x14ac:dyDescent="0.15">
      <c r="A44" s="7" t="s">
        <v>3</v>
      </c>
    </row>
    <row r="45" spans="1:11" ht="5.25" customHeight="1" x14ac:dyDescent="0.15">
      <c r="A45" s="7"/>
    </row>
    <row r="46" spans="1:11" x14ac:dyDescent="0.15">
      <c r="A46" s="240"/>
      <c r="B46" s="241" t="s">
        <v>15</v>
      </c>
      <c r="C46" s="237" t="s">
        <v>16</v>
      </c>
      <c r="D46" s="238" t="s">
        <v>17</v>
      </c>
      <c r="E46" s="322" t="s">
        <v>18</v>
      </c>
      <c r="F46" s="245"/>
    </row>
    <row r="47" spans="1:11" ht="8.25" customHeight="1" thickBot="1" x14ac:dyDescent="0.2">
      <c r="B47" s="395" t="s">
        <v>27</v>
      </c>
      <c r="C47" s="359" t="s">
        <v>81</v>
      </c>
      <c r="D47" s="363" t="s">
        <v>79</v>
      </c>
      <c r="E47" s="397" t="s">
        <v>78</v>
      </c>
      <c r="F47" s="323"/>
      <c r="G47" s="294"/>
      <c r="H47" s="318">
        <v>8</v>
      </c>
      <c r="I47" s="318"/>
      <c r="J47" s="318"/>
      <c r="K47" s="192"/>
    </row>
    <row r="48" spans="1:11" ht="8.25" customHeight="1" thickTop="1" thickBot="1" x14ac:dyDescent="0.2">
      <c r="B48" s="394"/>
      <c r="C48" s="357"/>
      <c r="D48" s="358"/>
      <c r="E48" s="398"/>
      <c r="F48" s="324"/>
      <c r="G48" s="295"/>
      <c r="H48" s="320"/>
      <c r="I48" s="296">
        <v>8</v>
      </c>
      <c r="J48" s="318"/>
      <c r="K48" s="192"/>
    </row>
    <row r="49" spans="2:15" ht="8.25" customHeight="1" thickTop="1" x14ac:dyDescent="0.15">
      <c r="B49" s="381" t="s">
        <v>198</v>
      </c>
      <c r="C49" s="359" t="s">
        <v>184</v>
      </c>
      <c r="D49" s="363" t="s">
        <v>132</v>
      </c>
      <c r="E49" s="399" t="s">
        <v>66</v>
      </c>
      <c r="F49" s="371">
        <v>4</v>
      </c>
      <c r="G49" s="301"/>
      <c r="H49" s="318"/>
      <c r="I49" s="312"/>
      <c r="J49" s="318"/>
      <c r="K49" s="192"/>
      <c r="L49" s="192"/>
      <c r="M49" s="192"/>
      <c r="N49" s="192"/>
      <c r="O49" s="192"/>
    </row>
    <row r="50" spans="2:15" ht="8.25" customHeight="1" thickBot="1" x14ac:dyDescent="0.2">
      <c r="B50" s="394"/>
      <c r="C50" s="357"/>
      <c r="D50" s="358"/>
      <c r="E50" s="400"/>
      <c r="F50" s="372"/>
      <c r="G50" s="294"/>
      <c r="H50" s="342">
        <v>0</v>
      </c>
      <c r="I50" s="318"/>
      <c r="J50" s="296">
        <v>0</v>
      </c>
      <c r="K50" s="192"/>
      <c r="L50" s="192"/>
      <c r="M50" s="192"/>
      <c r="N50" s="192"/>
      <c r="O50" s="192"/>
    </row>
    <row r="51" spans="2:15" ht="8.25" customHeight="1" thickTop="1" thickBot="1" x14ac:dyDescent="0.2">
      <c r="B51" s="381" t="s">
        <v>199</v>
      </c>
      <c r="C51" s="359" t="s">
        <v>191</v>
      </c>
      <c r="D51" s="363" t="s">
        <v>121</v>
      </c>
      <c r="E51" s="399" t="s">
        <v>67</v>
      </c>
      <c r="F51" s="371">
        <v>2</v>
      </c>
      <c r="G51" s="306"/>
      <c r="H51" s="343">
        <v>2</v>
      </c>
      <c r="I51" s="300"/>
      <c r="J51" s="344" t="s">
        <v>243</v>
      </c>
      <c r="K51" s="192"/>
      <c r="L51" s="192"/>
      <c r="M51" s="192"/>
      <c r="N51" s="192"/>
      <c r="O51" s="192"/>
    </row>
    <row r="52" spans="2:15" ht="8.25" customHeight="1" thickTop="1" thickBot="1" x14ac:dyDescent="0.2">
      <c r="B52" s="394"/>
      <c r="C52" s="357"/>
      <c r="D52" s="358"/>
      <c r="E52" s="400"/>
      <c r="F52" s="372"/>
      <c r="G52" s="294"/>
      <c r="H52" s="325"/>
      <c r="I52" s="313"/>
      <c r="J52" s="302"/>
      <c r="K52" s="192"/>
      <c r="L52" s="192"/>
      <c r="M52" s="192"/>
      <c r="N52" s="192"/>
      <c r="O52" s="192"/>
    </row>
    <row r="53" spans="2:15" ht="8.25" customHeight="1" thickTop="1" x14ac:dyDescent="0.15">
      <c r="B53" s="381" t="s">
        <v>26</v>
      </c>
      <c r="C53" s="351" t="s">
        <v>203</v>
      </c>
      <c r="D53" s="386" t="s">
        <v>79</v>
      </c>
      <c r="E53" s="401" t="s">
        <v>78</v>
      </c>
      <c r="F53" s="323"/>
      <c r="G53" s="301"/>
      <c r="H53" s="345"/>
      <c r="I53" s="318">
        <v>0</v>
      </c>
      <c r="J53" s="302"/>
      <c r="K53" s="192"/>
      <c r="L53" s="192"/>
      <c r="M53" s="192"/>
      <c r="N53" s="192"/>
      <c r="O53" s="192"/>
    </row>
    <row r="54" spans="2:15" ht="8.25" customHeight="1" thickBot="1" x14ac:dyDescent="0.2">
      <c r="B54" s="394"/>
      <c r="C54" s="396"/>
      <c r="D54" s="389"/>
      <c r="E54" s="402"/>
      <c r="F54" s="324"/>
      <c r="G54" s="294"/>
      <c r="H54" s="318">
        <v>0</v>
      </c>
      <c r="J54" s="302"/>
      <c r="K54" s="192"/>
      <c r="L54" s="192"/>
      <c r="M54" s="192"/>
      <c r="N54" s="192"/>
      <c r="O54" s="192"/>
    </row>
    <row r="55" spans="2:15" ht="8.25" customHeight="1" thickTop="1" x14ac:dyDescent="0.15">
      <c r="B55" s="381" t="s">
        <v>24</v>
      </c>
      <c r="C55" s="359" t="s">
        <v>115</v>
      </c>
      <c r="D55" s="386" t="s">
        <v>117</v>
      </c>
      <c r="E55" s="397" t="s">
        <v>80</v>
      </c>
      <c r="F55" s="323"/>
      <c r="G55" s="301"/>
      <c r="H55" s="346">
        <v>0</v>
      </c>
      <c r="J55" s="300"/>
      <c r="K55" s="210"/>
      <c r="L55" s="192"/>
      <c r="M55" s="192"/>
      <c r="N55" s="192"/>
      <c r="O55" s="192"/>
    </row>
    <row r="56" spans="2:15" ht="8.25" customHeight="1" thickBot="1" x14ac:dyDescent="0.2">
      <c r="B56" s="394"/>
      <c r="C56" s="357"/>
      <c r="D56" s="389"/>
      <c r="E56" s="398"/>
      <c r="F56" s="324"/>
      <c r="G56" s="294"/>
      <c r="H56" s="347"/>
      <c r="I56" s="293">
        <v>2</v>
      </c>
      <c r="J56" s="300"/>
      <c r="K56" s="192"/>
      <c r="L56" s="192"/>
      <c r="M56" s="192"/>
      <c r="N56" s="192"/>
      <c r="O56" s="192"/>
    </row>
    <row r="57" spans="2:15" ht="8.25" customHeight="1" thickTop="1" thickBot="1" x14ac:dyDescent="0.2">
      <c r="B57" s="381" t="s">
        <v>200</v>
      </c>
      <c r="C57" s="359" t="s">
        <v>196</v>
      </c>
      <c r="D57" s="363" t="s">
        <v>170</v>
      </c>
      <c r="E57" s="407" t="s">
        <v>67</v>
      </c>
      <c r="F57" s="371">
        <v>7</v>
      </c>
      <c r="G57" s="306"/>
      <c r="H57" s="318"/>
      <c r="I57" s="339"/>
      <c r="J57" s="300"/>
      <c r="K57" s="192"/>
      <c r="L57" s="192"/>
      <c r="M57" s="192"/>
      <c r="N57" s="192"/>
      <c r="O57" s="192"/>
    </row>
    <row r="58" spans="2:15" ht="8.25" customHeight="1" thickTop="1" thickBot="1" x14ac:dyDescent="0.2">
      <c r="B58" s="394"/>
      <c r="C58" s="357"/>
      <c r="D58" s="358"/>
      <c r="E58" s="402"/>
      <c r="F58" s="372"/>
      <c r="G58" s="294"/>
      <c r="H58" s="320">
        <v>4</v>
      </c>
      <c r="I58" s="300"/>
      <c r="J58" s="348"/>
      <c r="K58" s="192"/>
      <c r="L58" s="192"/>
      <c r="M58" s="192"/>
      <c r="N58" s="192"/>
      <c r="O58" s="192"/>
    </row>
    <row r="59" spans="2:15" ht="8.25" customHeight="1" thickTop="1" x14ac:dyDescent="0.15">
      <c r="B59" s="381" t="s">
        <v>201</v>
      </c>
      <c r="C59" s="359" t="s">
        <v>187</v>
      </c>
      <c r="D59" s="363" t="s">
        <v>136</v>
      </c>
      <c r="E59" s="407" t="s">
        <v>65</v>
      </c>
      <c r="F59" s="371">
        <v>7</v>
      </c>
      <c r="G59" s="301"/>
      <c r="H59" s="346">
        <v>0</v>
      </c>
      <c r="I59" s="318"/>
      <c r="J59" s="296">
        <v>0</v>
      </c>
      <c r="K59" s="192"/>
      <c r="L59" s="192"/>
      <c r="M59" s="192"/>
      <c r="N59" s="192"/>
      <c r="O59" s="192"/>
    </row>
    <row r="60" spans="2:15" ht="8.25" customHeight="1" thickBot="1" x14ac:dyDescent="0.2">
      <c r="B60" s="394"/>
      <c r="C60" s="357"/>
      <c r="D60" s="358"/>
      <c r="E60" s="402"/>
      <c r="F60" s="372"/>
      <c r="G60" s="294"/>
      <c r="H60" s="347"/>
      <c r="I60" s="318"/>
      <c r="J60" s="296"/>
      <c r="K60" s="192"/>
      <c r="L60" s="192"/>
      <c r="M60" s="192"/>
      <c r="N60" s="192"/>
      <c r="O60" s="192"/>
    </row>
    <row r="61" spans="2:15" ht="8.25" customHeight="1" thickTop="1" thickBot="1" x14ac:dyDescent="0.2">
      <c r="B61" s="381" t="s">
        <v>82</v>
      </c>
      <c r="C61" s="359" t="s">
        <v>202</v>
      </c>
      <c r="D61" s="389" t="s">
        <v>79</v>
      </c>
      <c r="E61" s="397" t="s">
        <v>78</v>
      </c>
      <c r="F61" s="349"/>
      <c r="G61" s="294"/>
      <c r="H61" s="338"/>
      <c r="I61" s="307">
        <v>3</v>
      </c>
      <c r="J61" s="318"/>
      <c r="K61" s="192"/>
      <c r="L61" s="192"/>
      <c r="M61" s="192"/>
      <c r="N61" s="192"/>
      <c r="O61" s="192"/>
    </row>
    <row r="62" spans="2:15" ht="8.25" customHeight="1" thickTop="1" x14ac:dyDescent="0.15">
      <c r="B62" s="394"/>
      <c r="C62" s="357"/>
      <c r="D62" s="389"/>
      <c r="E62" s="398"/>
      <c r="F62" s="350"/>
      <c r="G62" s="295"/>
      <c r="H62" s="320">
        <v>3</v>
      </c>
      <c r="I62" s="318"/>
      <c r="J62" s="318"/>
      <c r="K62" s="192"/>
      <c r="L62" s="192"/>
      <c r="M62" s="192"/>
      <c r="N62" s="192"/>
      <c r="O62" s="192"/>
    </row>
    <row r="63" spans="2:15" ht="6" customHeight="1" x14ac:dyDescent="0.15">
      <c r="G63" s="318"/>
      <c r="H63" s="318"/>
      <c r="I63" s="318"/>
      <c r="J63" s="318"/>
      <c r="K63" s="192"/>
      <c r="L63" s="192"/>
      <c r="M63" s="192"/>
      <c r="N63" s="192"/>
      <c r="O63" s="192"/>
    </row>
    <row r="64" spans="2:15" x14ac:dyDescent="0.15">
      <c r="B64" s="115" t="s">
        <v>236</v>
      </c>
      <c r="L64" s="192"/>
      <c r="M64" s="192"/>
      <c r="N64" s="192"/>
      <c r="O64" s="192"/>
    </row>
    <row r="65" spans="2:15" ht="5.25" customHeight="1" x14ac:dyDescent="0.15">
      <c r="B65" s="292"/>
      <c r="L65" s="192"/>
      <c r="M65" s="192"/>
      <c r="N65" s="192"/>
      <c r="O65" s="192"/>
    </row>
    <row r="66" spans="2:15" ht="6.75" customHeight="1" x14ac:dyDescent="0.15">
      <c r="C66" s="411" t="s">
        <v>115</v>
      </c>
      <c r="D66" s="411" t="s">
        <v>117</v>
      </c>
      <c r="E66" s="414" t="s">
        <v>80</v>
      </c>
      <c r="L66" s="192"/>
      <c r="M66" s="192"/>
      <c r="N66" s="192"/>
      <c r="O66" s="192"/>
    </row>
    <row r="67" spans="2:15" ht="6.75" customHeight="1" x14ac:dyDescent="0.15">
      <c r="C67" s="412"/>
      <c r="D67" s="412"/>
      <c r="E67" s="413"/>
    </row>
    <row r="68" spans="2:15" ht="6.75" customHeight="1" x14ac:dyDescent="0.15">
      <c r="C68" s="411" t="s">
        <v>81</v>
      </c>
      <c r="D68" s="411" t="s">
        <v>79</v>
      </c>
      <c r="E68" s="413" t="s">
        <v>78</v>
      </c>
    </row>
    <row r="69" spans="2:15" ht="6.75" customHeight="1" x14ac:dyDescent="0.15">
      <c r="C69" s="412"/>
      <c r="D69" s="412"/>
      <c r="E69" s="413"/>
    </row>
    <row r="70" spans="2:15" ht="6.75" customHeight="1" x14ac:dyDescent="0.15">
      <c r="C70" s="411" t="s">
        <v>202</v>
      </c>
      <c r="D70" s="412" t="s">
        <v>79</v>
      </c>
      <c r="E70" s="413" t="s">
        <v>78</v>
      </c>
    </row>
    <row r="71" spans="2:15" ht="6.75" customHeight="1" x14ac:dyDescent="0.15">
      <c r="C71" s="412"/>
      <c r="D71" s="412"/>
      <c r="E71" s="413"/>
      <c r="H71" s="409"/>
    </row>
    <row r="72" spans="2:15" ht="6.75" customHeight="1" x14ac:dyDescent="0.15">
      <c r="C72" s="384" t="s">
        <v>203</v>
      </c>
      <c r="D72" s="411" t="s">
        <v>79</v>
      </c>
      <c r="E72" s="413" t="s">
        <v>78</v>
      </c>
      <c r="H72" s="409"/>
    </row>
    <row r="73" spans="2:15" ht="6.75" customHeight="1" x14ac:dyDescent="0.15">
      <c r="C73" s="410"/>
      <c r="D73" s="412"/>
      <c r="E73" s="413"/>
    </row>
    <row r="89" spans="1:10" x14ac:dyDescent="0.15">
      <c r="A89" s="114"/>
      <c r="C89" s="187"/>
      <c r="D89" s="187"/>
      <c r="E89" s="187"/>
      <c r="G89" s="187"/>
      <c r="H89" s="187"/>
      <c r="I89" s="187"/>
      <c r="J89" s="187"/>
    </row>
  </sheetData>
  <mergeCells count="145">
    <mergeCell ref="F57:F58"/>
    <mergeCell ref="F59:F60"/>
    <mergeCell ref="C55:C56"/>
    <mergeCell ref="D55:D56"/>
    <mergeCell ref="B55:B56"/>
    <mergeCell ref="B57:B58"/>
    <mergeCell ref="E66:E67"/>
    <mergeCell ref="B59:B60"/>
    <mergeCell ref="B61:B62"/>
    <mergeCell ref="C61:C62"/>
    <mergeCell ref="D61:D62"/>
    <mergeCell ref="C59:C60"/>
    <mergeCell ref="C57:C58"/>
    <mergeCell ref="E55:E56"/>
    <mergeCell ref="D72:D73"/>
    <mergeCell ref="E72:E73"/>
    <mergeCell ref="E70:E71"/>
    <mergeCell ref="D57:D58"/>
    <mergeCell ref="C66:C67"/>
    <mergeCell ref="C68:C69"/>
    <mergeCell ref="C70:C71"/>
    <mergeCell ref="D70:D71"/>
    <mergeCell ref="D68:D69"/>
    <mergeCell ref="E68:E69"/>
    <mergeCell ref="E57:E58"/>
    <mergeCell ref="E59:E60"/>
    <mergeCell ref="E61:E62"/>
    <mergeCell ref="H71:H72"/>
    <mergeCell ref="C72:C73"/>
    <mergeCell ref="D66:D67"/>
    <mergeCell ref="D59:D60"/>
    <mergeCell ref="A34:A35"/>
    <mergeCell ref="A36:A37"/>
    <mergeCell ref="A38:A39"/>
    <mergeCell ref="A40:A41"/>
    <mergeCell ref="A26:A27"/>
    <mergeCell ref="A28:A29"/>
    <mergeCell ref="A30:A31"/>
    <mergeCell ref="A32:A33"/>
    <mergeCell ref="E26:E27"/>
    <mergeCell ref="F30:F31"/>
    <mergeCell ref="E32:E33"/>
    <mergeCell ref="F32:F33"/>
    <mergeCell ref="B30:B31"/>
    <mergeCell ref="C30:C31"/>
    <mergeCell ref="E30:E31"/>
    <mergeCell ref="F34:F35"/>
    <mergeCell ref="B36:B37"/>
    <mergeCell ref="C36:C37"/>
    <mergeCell ref="D36:D37"/>
    <mergeCell ref="E36:E37"/>
    <mergeCell ref="A6:A7"/>
    <mergeCell ref="A8:A9"/>
    <mergeCell ref="A10:A11"/>
    <mergeCell ref="A12:A13"/>
    <mergeCell ref="D10:D11"/>
    <mergeCell ref="D18:D19"/>
    <mergeCell ref="B16:B17"/>
    <mergeCell ref="C16:C17"/>
    <mergeCell ref="D16:D17"/>
    <mergeCell ref="D30:D31"/>
    <mergeCell ref="D34:D35"/>
    <mergeCell ref="D38:D39"/>
    <mergeCell ref="B40:B41"/>
    <mergeCell ref="C40:C41"/>
    <mergeCell ref="D40:D41"/>
    <mergeCell ref="A14:A15"/>
    <mergeCell ref="A16:A17"/>
    <mergeCell ref="A18:A19"/>
    <mergeCell ref="A20:A21"/>
    <mergeCell ref="D26:D27"/>
    <mergeCell ref="B32:B33"/>
    <mergeCell ref="C32:C33"/>
    <mergeCell ref="D32:D33"/>
    <mergeCell ref="F6:F7"/>
    <mergeCell ref="B8:B9"/>
    <mergeCell ref="C8:C9"/>
    <mergeCell ref="D8:D9"/>
    <mergeCell ref="E8:E9"/>
    <mergeCell ref="F8:F9"/>
    <mergeCell ref="B6:B7"/>
    <mergeCell ref="C6:C7"/>
    <mergeCell ref="D14:D15"/>
    <mergeCell ref="E14:E15"/>
    <mergeCell ref="F10:F11"/>
    <mergeCell ref="B12:B13"/>
    <mergeCell ref="C12:C13"/>
    <mergeCell ref="D12:D13"/>
    <mergeCell ref="E12:E13"/>
    <mergeCell ref="F12:F13"/>
    <mergeCell ref="B10:B11"/>
    <mergeCell ref="C10:C11"/>
    <mergeCell ref="F14:F15"/>
    <mergeCell ref="E6:E7"/>
    <mergeCell ref="E10:E11"/>
    <mergeCell ref="B14:B15"/>
    <mergeCell ref="C14:C15"/>
    <mergeCell ref="D6:D7"/>
    <mergeCell ref="E16:E17"/>
    <mergeCell ref="F26:F27"/>
    <mergeCell ref="B28:B29"/>
    <mergeCell ref="C28:C29"/>
    <mergeCell ref="D28:D29"/>
    <mergeCell ref="E28:E29"/>
    <mergeCell ref="F28:F29"/>
    <mergeCell ref="B26:B27"/>
    <mergeCell ref="C26:C27"/>
    <mergeCell ref="F16:F17"/>
    <mergeCell ref="F18:F19"/>
    <mergeCell ref="B20:B21"/>
    <mergeCell ref="C20:C21"/>
    <mergeCell ref="D20:D21"/>
    <mergeCell ref="E20:E21"/>
    <mergeCell ref="F20:F21"/>
    <mergeCell ref="B18:B19"/>
    <mergeCell ref="C18:C19"/>
    <mergeCell ref="E18:E19"/>
    <mergeCell ref="E47:E48"/>
    <mergeCell ref="E49:E50"/>
    <mergeCell ref="F49:F50"/>
    <mergeCell ref="E51:E52"/>
    <mergeCell ref="F51:F52"/>
    <mergeCell ref="E53:E54"/>
    <mergeCell ref="F36:F37"/>
    <mergeCell ref="B34:B35"/>
    <mergeCell ref="C34:C35"/>
    <mergeCell ref="F38:F39"/>
    <mergeCell ref="E34:E35"/>
    <mergeCell ref="E40:E41"/>
    <mergeCell ref="F40:F41"/>
    <mergeCell ref="B38:B39"/>
    <mergeCell ref="C38:C39"/>
    <mergeCell ref="E38:E39"/>
    <mergeCell ref="C51:C52"/>
    <mergeCell ref="D51:D52"/>
    <mergeCell ref="B53:B54"/>
    <mergeCell ref="C47:C48"/>
    <mergeCell ref="D47:D48"/>
    <mergeCell ref="B47:B48"/>
    <mergeCell ref="B49:B50"/>
    <mergeCell ref="C53:C54"/>
    <mergeCell ref="D53:D54"/>
    <mergeCell ref="C49:C50"/>
    <mergeCell ref="D49:D50"/>
    <mergeCell ref="B51:B52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zoomScale="130" zoomScaleNormal="130" workbookViewId="0">
      <selection activeCell="B89" sqref="B89"/>
    </sheetView>
  </sheetViews>
  <sheetFormatPr defaultRowHeight="12" x14ac:dyDescent="0.15"/>
  <cols>
    <col min="1" max="1" width="5.28515625" style="187" customWidth="1"/>
    <col min="2" max="2" width="8.7109375" style="187" customWidth="1"/>
    <col min="3" max="3" width="16.85546875" style="235" customWidth="1"/>
    <col min="4" max="4" width="18.7109375" style="235" bestFit="1" customWidth="1"/>
    <col min="5" max="5" width="8.7109375" style="235" customWidth="1"/>
    <col min="6" max="6" width="4.85546875" style="187" customWidth="1"/>
    <col min="7" max="10" width="5.140625" style="239" customWidth="1"/>
    <col min="11" max="11" width="3.85546875" style="270" customWidth="1"/>
    <col min="12" max="16384" width="9.140625" style="187"/>
  </cols>
  <sheetData>
    <row r="1" spans="1:10" s="187" customFormat="1" ht="28.5" x14ac:dyDescent="0.15">
      <c r="A1" s="6" t="s">
        <v>0</v>
      </c>
      <c r="C1" s="235"/>
      <c r="D1" s="41"/>
      <c r="E1" s="41"/>
      <c r="G1" s="239"/>
      <c r="H1" s="239"/>
      <c r="I1" s="239"/>
      <c r="J1" s="239"/>
    </row>
    <row r="2" spans="1:10" s="187" customFormat="1" ht="15.75" customHeight="1" x14ac:dyDescent="0.15">
      <c r="C2" s="235"/>
      <c r="D2" s="235"/>
      <c r="E2" s="235"/>
      <c r="G2" s="239"/>
      <c r="H2" s="239"/>
      <c r="I2" s="239"/>
      <c r="J2" s="239"/>
    </row>
    <row r="3" spans="1:10" s="187" customFormat="1" ht="13.5" customHeight="1" x14ac:dyDescent="0.15">
      <c r="A3" s="1" t="s">
        <v>1</v>
      </c>
      <c r="C3" s="235"/>
      <c r="D3" s="235"/>
      <c r="E3" s="235"/>
      <c r="G3" s="239"/>
      <c r="H3" s="239"/>
      <c r="I3" s="239"/>
      <c r="J3" s="239"/>
    </row>
    <row r="4" spans="1:10" s="187" customFormat="1" x14ac:dyDescent="0.15">
      <c r="A4" s="240"/>
      <c r="C4" s="235"/>
      <c r="D4" s="235"/>
      <c r="E4" s="235"/>
      <c r="G4" s="239"/>
      <c r="H4" s="239"/>
      <c r="I4" s="239"/>
      <c r="J4" s="239"/>
    </row>
    <row r="5" spans="1:10" s="187" customFormat="1" ht="13.5" customHeight="1" x14ac:dyDescent="0.15">
      <c r="A5" s="240"/>
      <c r="B5" s="241" t="s">
        <v>15</v>
      </c>
      <c r="C5" s="242" t="s">
        <v>16</v>
      </c>
      <c r="D5" s="243" t="s">
        <v>17</v>
      </c>
      <c r="E5" s="244" t="s">
        <v>18</v>
      </c>
      <c r="F5" s="245"/>
      <c r="G5" s="239"/>
      <c r="H5" s="239"/>
      <c r="I5" s="239"/>
      <c r="J5" s="239"/>
    </row>
    <row r="6" spans="1:10" s="187" customFormat="1" ht="9.75" customHeight="1" x14ac:dyDescent="0.15">
      <c r="A6" s="408"/>
      <c r="B6" s="403" t="s">
        <v>69</v>
      </c>
      <c r="C6" s="359" t="s">
        <v>204</v>
      </c>
      <c r="D6" s="363" t="s">
        <v>136</v>
      </c>
      <c r="E6" s="407" t="s">
        <v>65</v>
      </c>
      <c r="F6" s="371">
        <v>1</v>
      </c>
      <c r="G6" s="239">
        <v>0</v>
      </c>
      <c r="H6" s="239"/>
      <c r="I6" s="239"/>
      <c r="J6" s="239"/>
    </row>
    <row r="7" spans="1:10" s="187" customFormat="1" ht="9.75" customHeight="1" thickBot="1" x14ac:dyDescent="0.2">
      <c r="A7" s="408"/>
      <c r="B7" s="404"/>
      <c r="C7" s="357"/>
      <c r="D7" s="358"/>
      <c r="E7" s="402"/>
      <c r="F7" s="372"/>
      <c r="G7" s="246"/>
      <c r="H7" s="247">
        <v>2</v>
      </c>
      <c r="I7" s="239"/>
      <c r="J7" s="239"/>
    </row>
    <row r="8" spans="1:10" s="187" customFormat="1" ht="9.75" customHeight="1" thickTop="1" thickBot="1" x14ac:dyDescent="0.2">
      <c r="A8" s="408"/>
      <c r="B8" s="403" t="s">
        <v>71</v>
      </c>
      <c r="C8" s="359" t="s">
        <v>205</v>
      </c>
      <c r="D8" s="363" t="s">
        <v>107</v>
      </c>
      <c r="E8" s="405" t="s">
        <v>19</v>
      </c>
      <c r="F8" s="371">
        <v>2</v>
      </c>
      <c r="G8" s="248"/>
      <c r="H8" s="249"/>
      <c r="I8" s="239"/>
      <c r="J8" s="239"/>
    </row>
    <row r="9" spans="1:10" s="187" customFormat="1" ht="9.75" customHeight="1" thickTop="1" thickBot="1" x14ac:dyDescent="0.2">
      <c r="A9" s="408"/>
      <c r="B9" s="404"/>
      <c r="C9" s="357"/>
      <c r="D9" s="358"/>
      <c r="E9" s="406"/>
      <c r="F9" s="372"/>
      <c r="G9" s="250">
        <v>8</v>
      </c>
      <c r="H9" s="251"/>
      <c r="I9" s="252">
        <v>0</v>
      </c>
      <c r="J9" s="239"/>
    </row>
    <row r="10" spans="1:10" s="187" customFormat="1" ht="9.75" customHeight="1" thickTop="1" thickBot="1" x14ac:dyDescent="0.2">
      <c r="A10" s="408"/>
      <c r="B10" s="403" t="s">
        <v>73</v>
      </c>
      <c r="C10" s="359" t="s">
        <v>206</v>
      </c>
      <c r="D10" s="363" t="s">
        <v>132</v>
      </c>
      <c r="E10" s="407" t="s">
        <v>66</v>
      </c>
      <c r="F10" s="371">
        <v>3</v>
      </c>
      <c r="G10" s="239"/>
      <c r="H10" s="253"/>
      <c r="I10" s="254"/>
      <c r="J10" s="239"/>
    </row>
    <row r="11" spans="1:10" s="187" customFormat="1" ht="9.75" customHeight="1" thickTop="1" thickBot="1" x14ac:dyDescent="0.2">
      <c r="A11" s="408"/>
      <c r="B11" s="404"/>
      <c r="C11" s="357"/>
      <c r="D11" s="358"/>
      <c r="E11" s="402"/>
      <c r="F11" s="372"/>
      <c r="G11" s="255"/>
      <c r="H11" s="256"/>
      <c r="I11" s="253"/>
      <c r="J11" s="239"/>
    </row>
    <row r="12" spans="1:10" s="187" customFormat="1" ht="9.75" customHeight="1" thickTop="1" x14ac:dyDescent="0.15">
      <c r="A12" s="408"/>
      <c r="B12" s="403" t="s">
        <v>75</v>
      </c>
      <c r="C12" s="359" t="s">
        <v>207</v>
      </c>
      <c r="D12" s="363" t="s">
        <v>133</v>
      </c>
      <c r="E12" s="405" t="s">
        <v>20</v>
      </c>
      <c r="F12" s="371">
        <v>4</v>
      </c>
      <c r="G12" s="257"/>
      <c r="H12" s="247">
        <v>1</v>
      </c>
      <c r="I12" s="253"/>
      <c r="J12" s="239"/>
    </row>
    <row r="13" spans="1:10" s="187" customFormat="1" ht="9.75" customHeight="1" thickBot="1" x14ac:dyDescent="0.2">
      <c r="A13" s="408"/>
      <c r="B13" s="404"/>
      <c r="C13" s="357"/>
      <c r="D13" s="358"/>
      <c r="E13" s="406"/>
      <c r="F13" s="372"/>
      <c r="G13" s="246" t="s">
        <v>237</v>
      </c>
      <c r="H13" s="239"/>
      <c r="I13" s="253"/>
      <c r="J13" s="258"/>
    </row>
    <row r="14" spans="1:10" s="187" customFormat="1" ht="9.75" customHeight="1" thickTop="1" thickBot="1" x14ac:dyDescent="0.2">
      <c r="A14" s="408"/>
      <c r="B14" s="403" t="s">
        <v>70</v>
      </c>
      <c r="C14" s="359" t="s">
        <v>208</v>
      </c>
      <c r="D14" s="363" t="s">
        <v>136</v>
      </c>
      <c r="E14" s="405" t="s">
        <v>65</v>
      </c>
      <c r="F14" s="371">
        <v>5</v>
      </c>
      <c r="G14" s="259">
        <v>1</v>
      </c>
      <c r="H14" s="239"/>
      <c r="I14" s="251"/>
      <c r="J14" s="260"/>
    </row>
    <row r="15" spans="1:10" s="187" customFormat="1" ht="9.75" customHeight="1" thickTop="1" thickBot="1" x14ac:dyDescent="0.2">
      <c r="A15" s="408"/>
      <c r="B15" s="404"/>
      <c r="C15" s="357"/>
      <c r="D15" s="358"/>
      <c r="E15" s="406"/>
      <c r="F15" s="372"/>
      <c r="G15" s="255"/>
      <c r="H15" s="252">
        <v>1</v>
      </c>
      <c r="I15" s="251"/>
      <c r="J15" s="239"/>
    </row>
    <row r="16" spans="1:10" s="187" customFormat="1" ht="9.75" customHeight="1" thickTop="1" x14ac:dyDescent="0.15">
      <c r="A16" s="408"/>
      <c r="B16" s="403" t="s">
        <v>76</v>
      </c>
      <c r="C16" s="359" t="s">
        <v>209</v>
      </c>
      <c r="D16" s="363" t="s">
        <v>180</v>
      </c>
      <c r="E16" s="407" t="s">
        <v>20</v>
      </c>
      <c r="F16" s="371">
        <v>6</v>
      </c>
      <c r="G16" s="261"/>
      <c r="H16" s="253"/>
      <c r="I16" s="251"/>
      <c r="J16" s="239"/>
    </row>
    <row r="17" spans="1:9" s="187" customFormat="1" ht="9.75" customHeight="1" thickBot="1" x14ac:dyDescent="0.2">
      <c r="A17" s="408"/>
      <c r="B17" s="404"/>
      <c r="C17" s="357"/>
      <c r="D17" s="358"/>
      <c r="E17" s="402"/>
      <c r="F17" s="372"/>
      <c r="G17" s="239">
        <v>0</v>
      </c>
      <c r="H17" s="253"/>
      <c r="I17" s="262"/>
    </row>
    <row r="18" spans="1:9" s="187" customFormat="1" ht="9.75" customHeight="1" thickTop="1" thickBot="1" x14ac:dyDescent="0.2">
      <c r="A18" s="408"/>
      <c r="B18" s="403" t="s">
        <v>72</v>
      </c>
      <c r="C18" s="359" t="s">
        <v>210</v>
      </c>
      <c r="D18" s="363" t="s">
        <v>107</v>
      </c>
      <c r="E18" s="407" t="s">
        <v>19</v>
      </c>
      <c r="F18" s="371">
        <v>7</v>
      </c>
      <c r="G18" s="259">
        <v>3</v>
      </c>
      <c r="H18" s="251"/>
      <c r="I18" s="260">
        <v>3</v>
      </c>
    </row>
    <row r="19" spans="1:9" s="187" customFormat="1" ht="9.75" customHeight="1" thickTop="1" thickBot="1" x14ac:dyDescent="0.2">
      <c r="A19" s="408"/>
      <c r="B19" s="404"/>
      <c r="C19" s="357"/>
      <c r="D19" s="358"/>
      <c r="E19" s="402"/>
      <c r="F19" s="372"/>
      <c r="G19" s="255"/>
      <c r="H19" s="263"/>
      <c r="I19" s="239"/>
    </row>
    <row r="20" spans="1:9" s="187" customFormat="1" ht="9.75" customHeight="1" thickTop="1" x14ac:dyDescent="0.15">
      <c r="A20" s="408"/>
      <c r="B20" s="403" t="s">
        <v>74</v>
      </c>
      <c r="C20" s="359" t="s">
        <v>211</v>
      </c>
      <c r="D20" s="363" t="s">
        <v>132</v>
      </c>
      <c r="E20" s="405" t="s">
        <v>66</v>
      </c>
      <c r="F20" s="371">
        <v>8</v>
      </c>
      <c r="G20" s="257"/>
      <c r="H20" s="258">
        <v>1</v>
      </c>
      <c r="I20" s="239"/>
    </row>
    <row r="21" spans="1:9" s="187" customFormat="1" ht="9.75" customHeight="1" x14ac:dyDescent="0.15">
      <c r="A21" s="408"/>
      <c r="B21" s="404"/>
      <c r="C21" s="357"/>
      <c r="D21" s="358"/>
      <c r="E21" s="406"/>
      <c r="F21" s="372"/>
      <c r="G21" s="246">
        <v>1</v>
      </c>
      <c r="H21" s="239"/>
      <c r="I21" s="239"/>
    </row>
    <row r="22" spans="1:9" s="187" customFormat="1" ht="18.75" customHeight="1" x14ac:dyDescent="0.15">
      <c r="A22" s="240"/>
      <c r="B22" s="264"/>
      <c r="C22" s="265"/>
      <c r="D22" s="265"/>
      <c r="E22" s="265"/>
      <c r="F22" s="240"/>
      <c r="G22" s="239"/>
      <c r="H22" s="239"/>
      <c r="I22" s="239"/>
    </row>
    <row r="23" spans="1:9" s="187" customFormat="1" ht="17.25" x14ac:dyDescent="0.15">
      <c r="A23" s="1" t="s">
        <v>2</v>
      </c>
      <c r="C23" s="235"/>
      <c r="D23" s="235"/>
      <c r="E23" s="235"/>
      <c r="G23" s="239"/>
      <c r="H23" s="239"/>
      <c r="I23" s="239"/>
    </row>
    <row r="24" spans="1:9" s="187" customFormat="1" ht="6" customHeight="1" x14ac:dyDescent="0.15">
      <c r="A24" s="240"/>
      <c r="C24" s="235"/>
      <c r="D24" s="235"/>
      <c r="E24" s="235"/>
      <c r="G24" s="239"/>
      <c r="H24" s="239"/>
      <c r="I24" s="239"/>
    </row>
    <row r="25" spans="1:9" s="187" customFormat="1" x14ac:dyDescent="0.15">
      <c r="A25" s="240"/>
      <c r="B25" s="241" t="s">
        <v>15</v>
      </c>
      <c r="C25" s="242" t="s">
        <v>16</v>
      </c>
      <c r="D25" s="243" t="s">
        <v>17</v>
      </c>
      <c r="E25" s="244" t="s">
        <v>18</v>
      </c>
      <c r="F25" s="245"/>
      <c r="G25" s="239"/>
      <c r="H25" s="239"/>
      <c r="I25" s="239"/>
    </row>
    <row r="26" spans="1:9" s="187" customFormat="1" ht="9.75" customHeight="1" x14ac:dyDescent="0.15">
      <c r="A26" s="408"/>
      <c r="B26" s="403" t="s">
        <v>69</v>
      </c>
      <c r="C26" s="359" t="s">
        <v>212</v>
      </c>
      <c r="D26" s="363" t="s">
        <v>145</v>
      </c>
      <c r="E26" s="407" t="s">
        <v>30</v>
      </c>
      <c r="F26" s="395">
        <v>1</v>
      </c>
      <c r="G26" s="266">
        <v>0</v>
      </c>
      <c r="H26" s="239"/>
      <c r="I26" s="239"/>
    </row>
    <row r="27" spans="1:9" s="187" customFormat="1" ht="9.75" customHeight="1" thickBot="1" x14ac:dyDescent="0.2">
      <c r="A27" s="408"/>
      <c r="B27" s="404"/>
      <c r="C27" s="357"/>
      <c r="D27" s="358"/>
      <c r="E27" s="402"/>
      <c r="F27" s="394"/>
      <c r="G27" s="267"/>
      <c r="H27" s="239">
        <v>1</v>
      </c>
      <c r="I27" s="239"/>
    </row>
    <row r="28" spans="1:9" s="187" customFormat="1" ht="9.75" customHeight="1" thickTop="1" thickBot="1" x14ac:dyDescent="0.2">
      <c r="A28" s="408"/>
      <c r="B28" s="403" t="s">
        <v>71</v>
      </c>
      <c r="C28" s="359" t="s">
        <v>213</v>
      </c>
      <c r="D28" s="363" t="s">
        <v>170</v>
      </c>
      <c r="E28" s="405" t="s">
        <v>67</v>
      </c>
      <c r="F28" s="395">
        <v>2</v>
      </c>
      <c r="G28" s="248"/>
      <c r="H28" s="268"/>
      <c r="I28" s="239"/>
    </row>
    <row r="29" spans="1:9" s="187" customFormat="1" ht="9.75" customHeight="1" thickTop="1" thickBot="1" x14ac:dyDescent="0.2">
      <c r="A29" s="408"/>
      <c r="B29" s="404"/>
      <c r="C29" s="357"/>
      <c r="D29" s="358"/>
      <c r="E29" s="406"/>
      <c r="F29" s="394"/>
      <c r="G29" s="250">
        <v>5</v>
      </c>
      <c r="H29" s="253"/>
      <c r="I29" s="239">
        <v>2</v>
      </c>
    </row>
    <row r="30" spans="1:9" s="187" customFormat="1" ht="9.75" customHeight="1" thickTop="1" x14ac:dyDescent="0.15">
      <c r="A30" s="408"/>
      <c r="B30" s="403" t="s">
        <v>73</v>
      </c>
      <c r="C30" s="359" t="s">
        <v>214</v>
      </c>
      <c r="D30" s="363" t="s">
        <v>123</v>
      </c>
      <c r="E30" s="407" t="s">
        <v>32</v>
      </c>
      <c r="F30" s="395">
        <v>3</v>
      </c>
      <c r="G30" s="266" t="s">
        <v>237</v>
      </c>
      <c r="H30" s="251"/>
      <c r="I30" s="268"/>
    </row>
    <row r="31" spans="1:9" s="187" customFormat="1" ht="9.75" customHeight="1" thickBot="1" x14ac:dyDescent="0.2">
      <c r="A31" s="408"/>
      <c r="B31" s="404"/>
      <c r="C31" s="357"/>
      <c r="D31" s="358"/>
      <c r="E31" s="402"/>
      <c r="F31" s="394"/>
      <c r="G31" s="267"/>
      <c r="H31" s="262"/>
      <c r="I31" s="253"/>
    </row>
    <row r="32" spans="1:9" s="187" customFormat="1" ht="9.75" customHeight="1" thickTop="1" thickBot="1" x14ac:dyDescent="0.2">
      <c r="A32" s="408"/>
      <c r="B32" s="403" t="s">
        <v>75</v>
      </c>
      <c r="C32" s="359" t="s">
        <v>215</v>
      </c>
      <c r="D32" s="363" t="s">
        <v>220</v>
      </c>
      <c r="E32" s="405" t="s">
        <v>68</v>
      </c>
      <c r="F32" s="395">
        <v>4</v>
      </c>
      <c r="G32" s="259"/>
      <c r="H32" s="260">
        <v>3</v>
      </c>
      <c r="I32" s="253"/>
    </row>
    <row r="33" spans="1:11" ht="9.75" customHeight="1" thickTop="1" thickBot="1" x14ac:dyDescent="0.2">
      <c r="A33" s="408"/>
      <c r="B33" s="404"/>
      <c r="C33" s="357"/>
      <c r="D33" s="358"/>
      <c r="E33" s="406"/>
      <c r="F33" s="394"/>
      <c r="G33" s="248"/>
      <c r="I33" s="253"/>
      <c r="J33" s="269"/>
    </row>
    <row r="34" spans="1:11" ht="9.75" customHeight="1" thickTop="1" x14ac:dyDescent="0.15">
      <c r="A34" s="408"/>
      <c r="B34" s="403" t="s">
        <v>70</v>
      </c>
      <c r="C34" s="359" t="s">
        <v>216</v>
      </c>
      <c r="D34" s="363" t="s">
        <v>145</v>
      </c>
      <c r="E34" s="405" t="s">
        <v>30</v>
      </c>
      <c r="F34" s="395">
        <v>5</v>
      </c>
      <c r="G34" s="266">
        <v>1</v>
      </c>
      <c r="I34" s="251"/>
      <c r="J34" s="258"/>
    </row>
    <row r="35" spans="1:11" ht="9.75" customHeight="1" thickBot="1" x14ac:dyDescent="0.2">
      <c r="A35" s="408"/>
      <c r="B35" s="404"/>
      <c r="C35" s="357"/>
      <c r="D35" s="358"/>
      <c r="E35" s="406"/>
      <c r="F35" s="394"/>
      <c r="G35" s="267"/>
      <c r="H35" s="258">
        <v>0</v>
      </c>
      <c r="I35" s="251"/>
    </row>
    <row r="36" spans="1:11" ht="9.75" customHeight="1" thickTop="1" thickBot="1" x14ac:dyDescent="0.2">
      <c r="A36" s="408"/>
      <c r="B36" s="403" t="s">
        <v>76</v>
      </c>
      <c r="C36" s="359" t="s">
        <v>217</v>
      </c>
      <c r="D36" s="363" t="s">
        <v>77</v>
      </c>
      <c r="E36" s="407" t="s">
        <v>68</v>
      </c>
      <c r="F36" s="395">
        <v>6</v>
      </c>
      <c r="G36" s="259"/>
      <c r="H36" s="268"/>
      <c r="I36" s="251"/>
    </row>
    <row r="37" spans="1:11" ht="9.75" customHeight="1" thickTop="1" thickBot="1" x14ac:dyDescent="0.2">
      <c r="A37" s="408"/>
      <c r="B37" s="404"/>
      <c r="C37" s="357"/>
      <c r="D37" s="358"/>
      <c r="E37" s="402"/>
      <c r="F37" s="394"/>
      <c r="G37" s="239">
        <v>7</v>
      </c>
      <c r="H37" s="253"/>
      <c r="I37" s="262"/>
    </row>
    <row r="38" spans="1:11" ht="9.75" customHeight="1" thickTop="1" thickBot="1" x14ac:dyDescent="0.2">
      <c r="A38" s="408"/>
      <c r="B38" s="403" t="s">
        <v>72</v>
      </c>
      <c r="C38" s="359" t="s">
        <v>218</v>
      </c>
      <c r="D38" s="363" t="s">
        <v>121</v>
      </c>
      <c r="E38" s="407" t="s">
        <v>67</v>
      </c>
      <c r="F38" s="395">
        <v>7</v>
      </c>
      <c r="G38" s="248">
        <v>3</v>
      </c>
      <c r="H38" s="251"/>
      <c r="I38" s="260">
        <v>3</v>
      </c>
    </row>
    <row r="39" spans="1:11" ht="9.75" customHeight="1" thickTop="1" thickBot="1" x14ac:dyDescent="0.2">
      <c r="A39" s="408"/>
      <c r="B39" s="404"/>
      <c r="C39" s="357"/>
      <c r="D39" s="358"/>
      <c r="E39" s="402"/>
      <c r="F39" s="394"/>
      <c r="G39" s="255"/>
      <c r="H39" s="263"/>
    </row>
    <row r="40" spans="1:11" ht="9.75" customHeight="1" thickTop="1" x14ac:dyDescent="0.15">
      <c r="A40" s="408"/>
      <c r="B40" s="403" t="s">
        <v>74</v>
      </c>
      <c r="C40" s="359" t="s">
        <v>219</v>
      </c>
      <c r="D40" s="363" t="s">
        <v>221</v>
      </c>
      <c r="E40" s="405" t="s">
        <v>32</v>
      </c>
      <c r="F40" s="395">
        <v>8</v>
      </c>
      <c r="G40" s="257"/>
      <c r="H40" s="258">
        <v>2</v>
      </c>
    </row>
    <row r="41" spans="1:11" ht="9.75" customHeight="1" x14ac:dyDescent="0.15">
      <c r="A41" s="408"/>
      <c r="B41" s="404"/>
      <c r="C41" s="357"/>
      <c r="D41" s="358"/>
      <c r="E41" s="406"/>
      <c r="F41" s="394"/>
      <c r="G41" s="246">
        <v>1</v>
      </c>
    </row>
    <row r="42" spans="1:11" ht="13.5" customHeight="1" x14ac:dyDescent="0.15"/>
    <row r="43" spans="1:11" ht="18" customHeight="1" x14ac:dyDescent="0.15">
      <c r="A43" s="213"/>
      <c r="B43" s="213"/>
      <c r="C43" s="271"/>
      <c r="D43" s="271"/>
      <c r="E43" s="271"/>
      <c r="F43" s="213"/>
      <c r="G43" s="272"/>
      <c r="H43" s="272"/>
      <c r="I43" s="272"/>
      <c r="J43" s="272"/>
    </row>
    <row r="44" spans="1:11" ht="17.25" x14ac:dyDescent="0.15">
      <c r="A44" s="7" t="s">
        <v>3</v>
      </c>
    </row>
    <row r="45" spans="1:11" ht="5.25" customHeight="1" x14ac:dyDescent="0.15">
      <c r="A45" s="7"/>
    </row>
    <row r="46" spans="1:11" x14ac:dyDescent="0.15">
      <c r="A46" s="240"/>
      <c r="B46" s="241" t="s">
        <v>15</v>
      </c>
      <c r="C46" s="242" t="s">
        <v>16</v>
      </c>
      <c r="D46" s="243" t="s">
        <v>17</v>
      </c>
      <c r="E46" s="244" t="s">
        <v>18</v>
      </c>
      <c r="F46" s="245"/>
    </row>
    <row r="47" spans="1:11" ht="8.25" customHeight="1" thickBot="1" x14ac:dyDescent="0.2">
      <c r="B47" s="395" t="s">
        <v>27</v>
      </c>
      <c r="C47" s="359" t="s">
        <v>231</v>
      </c>
      <c r="D47" s="353" t="s">
        <v>132</v>
      </c>
      <c r="E47" s="407" t="s">
        <v>66</v>
      </c>
      <c r="F47" s="371"/>
      <c r="G47" s="258"/>
      <c r="H47" s="273">
        <v>10</v>
      </c>
      <c r="I47" s="258"/>
      <c r="J47" s="258"/>
      <c r="K47" s="274"/>
    </row>
    <row r="48" spans="1:11" ht="8.25" customHeight="1" thickTop="1" thickBot="1" x14ac:dyDescent="0.2">
      <c r="B48" s="394"/>
      <c r="C48" s="357"/>
      <c r="D48" s="354"/>
      <c r="E48" s="415"/>
      <c r="F48" s="372"/>
      <c r="G48" s="250"/>
      <c r="H48" s="258"/>
      <c r="I48" s="252">
        <v>8</v>
      </c>
      <c r="J48" s="258"/>
      <c r="K48" s="274"/>
    </row>
    <row r="49" spans="2:14" ht="8.25" customHeight="1" thickTop="1" x14ac:dyDescent="0.15">
      <c r="B49" s="381" t="s">
        <v>26</v>
      </c>
      <c r="C49" s="359" t="s">
        <v>228</v>
      </c>
      <c r="D49" s="363" t="s">
        <v>84</v>
      </c>
      <c r="E49" s="401" t="s">
        <v>67</v>
      </c>
      <c r="F49" s="371"/>
      <c r="G49" s="275"/>
      <c r="H49" s="276"/>
      <c r="I49" s="255"/>
      <c r="J49" s="258"/>
      <c r="K49" s="274"/>
    </row>
    <row r="50" spans="2:14" ht="8.25" customHeight="1" x14ac:dyDescent="0.15">
      <c r="B50" s="394"/>
      <c r="C50" s="357"/>
      <c r="D50" s="358"/>
      <c r="E50" s="402"/>
      <c r="F50" s="372"/>
      <c r="G50" s="258"/>
      <c r="H50" s="258">
        <v>2</v>
      </c>
      <c r="I50" s="251"/>
      <c r="J50" s="258"/>
      <c r="K50" s="274"/>
      <c r="M50" s="192"/>
    </row>
    <row r="51" spans="2:14" ht="8.25" customHeight="1" thickBot="1" x14ac:dyDescent="0.2">
      <c r="B51" s="381" t="s">
        <v>222</v>
      </c>
      <c r="C51" s="359" t="s">
        <v>210</v>
      </c>
      <c r="D51" s="363" t="s">
        <v>107</v>
      </c>
      <c r="E51" s="407" t="s">
        <v>19</v>
      </c>
      <c r="F51" s="371">
        <v>7</v>
      </c>
      <c r="G51" s="248">
        <v>4</v>
      </c>
      <c r="H51" s="258"/>
      <c r="I51" s="258"/>
      <c r="J51" s="277">
        <v>0</v>
      </c>
      <c r="K51" s="274"/>
      <c r="M51" s="192"/>
    </row>
    <row r="52" spans="2:14" ht="8.25" customHeight="1" thickTop="1" thickBot="1" x14ac:dyDescent="0.2">
      <c r="B52" s="394"/>
      <c r="C52" s="357"/>
      <c r="D52" s="358"/>
      <c r="E52" s="415"/>
      <c r="F52" s="372"/>
      <c r="G52" s="255"/>
      <c r="H52" s="258">
        <v>2</v>
      </c>
      <c r="I52" s="258"/>
      <c r="J52" s="255"/>
      <c r="K52" s="274"/>
      <c r="M52" s="192"/>
      <c r="N52" s="192"/>
    </row>
    <row r="53" spans="2:14" ht="8.25" customHeight="1" thickTop="1" x14ac:dyDescent="0.15">
      <c r="B53" s="381" t="s">
        <v>223</v>
      </c>
      <c r="C53" s="359" t="s">
        <v>215</v>
      </c>
      <c r="D53" s="363" t="s">
        <v>220</v>
      </c>
      <c r="E53" s="407" t="s">
        <v>68</v>
      </c>
      <c r="F53" s="371">
        <v>4</v>
      </c>
      <c r="G53" s="278"/>
      <c r="H53" s="250"/>
      <c r="I53" s="279"/>
      <c r="J53" s="280"/>
      <c r="K53" s="274"/>
      <c r="L53" s="192"/>
      <c r="M53" s="192"/>
      <c r="N53" s="192"/>
    </row>
    <row r="54" spans="2:14" ht="8.25" customHeight="1" thickBot="1" x14ac:dyDescent="0.2">
      <c r="B54" s="394"/>
      <c r="C54" s="357"/>
      <c r="D54" s="358"/>
      <c r="E54" s="415"/>
      <c r="F54" s="372"/>
      <c r="G54" s="258">
        <v>0</v>
      </c>
      <c r="H54" s="258"/>
      <c r="I54" s="281"/>
      <c r="J54" s="251"/>
      <c r="K54" s="274"/>
      <c r="L54" s="192"/>
      <c r="M54" s="192"/>
      <c r="N54" s="192"/>
    </row>
    <row r="55" spans="2:14" ht="8.25" customHeight="1" thickTop="1" x14ac:dyDescent="0.15">
      <c r="B55" s="381" t="s">
        <v>24</v>
      </c>
      <c r="C55" s="359" t="s">
        <v>230</v>
      </c>
      <c r="D55" s="353" t="s">
        <v>132</v>
      </c>
      <c r="E55" s="407" t="s">
        <v>66</v>
      </c>
      <c r="F55" s="371"/>
      <c r="G55" s="275"/>
      <c r="H55" s="276"/>
      <c r="I55" s="250">
        <v>0</v>
      </c>
      <c r="J55" s="251"/>
      <c r="K55" s="274"/>
      <c r="L55" s="192"/>
      <c r="M55" s="192"/>
      <c r="N55" s="192"/>
    </row>
    <row r="56" spans="2:14" ht="8.25" customHeight="1" thickBot="1" x14ac:dyDescent="0.2">
      <c r="B56" s="394"/>
      <c r="C56" s="357"/>
      <c r="D56" s="354"/>
      <c r="E56" s="415"/>
      <c r="F56" s="372"/>
      <c r="G56" s="258"/>
      <c r="H56" s="282">
        <v>0</v>
      </c>
      <c r="I56" s="258"/>
      <c r="J56" s="251"/>
      <c r="K56" s="274"/>
      <c r="L56" s="192"/>
      <c r="M56" s="192"/>
      <c r="N56" s="192"/>
    </row>
    <row r="57" spans="2:14" ht="8.25" customHeight="1" thickTop="1" x14ac:dyDescent="0.15">
      <c r="B57" s="381" t="s">
        <v>82</v>
      </c>
      <c r="C57" s="351" t="s">
        <v>229</v>
      </c>
      <c r="D57" s="353" t="s">
        <v>132</v>
      </c>
      <c r="E57" s="407" t="s">
        <v>66</v>
      </c>
      <c r="F57" s="371"/>
      <c r="G57" s="275"/>
      <c r="H57" s="258">
        <v>0</v>
      </c>
      <c r="I57" s="258"/>
      <c r="J57" s="283"/>
      <c r="K57" s="284"/>
      <c r="L57" s="192"/>
      <c r="M57" s="192"/>
      <c r="N57" s="192"/>
    </row>
    <row r="58" spans="2:14" ht="8.25" customHeight="1" thickBot="1" x14ac:dyDescent="0.2">
      <c r="B58" s="394"/>
      <c r="C58" s="352"/>
      <c r="D58" s="354"/>
      <c r="E58" s="415"/>
      <c r="F58" s="372"/>
      <c r="G58" s="258"/>
      <c r="H58" s="282"/>
      <c r="I58" s="248">
        <v>2</v>
      </c>
      <c r="J58" s="283"/>
      <c r="K58" s="274"/>
      <c r="L58" s="192"/>
      <c r="M58" s="192"/>
      <c r="N58" s="192"/>
    </row>
    <row r="59" spans="2:14" ht="8.25" customHeight="1" thickTop="1" x14ac:dyDescent="0.15">
      <c r="B59" s="381" t="s">
        <v>200</v>
      </c>
      <c r="C59" s="359" t="s">
        <v>218</v>
      </c>
      <c r="D59" s="363" t="s">
        <v>121</v>
      </c>
      <c r="E59" s="407" t="s">
        <v>67</v>
      </c>
      <c r="F59" s="371">
        <v>7</v>
      </c>
      <c r="G59" s="258">
        <v>0</v>
      </c>
      <c r="H59" s="258"/>
      <c r="I59" s="285"/>
      <c r="J59" s="283"/>
      <c r="K59" s="274"/>
      <c r="L59" s="192"/>
      <c r="M59" s="192"/>
      <c r="N59" s="192"/>
    </row>
    <row r="60" spans="2:14" ht="8.25" customHeight="1" thickBot="1" x14ac:dyDescent="0.2">
      <c r="B60" s="394"/>
      <c r="C60" s="357"/>
      <c r="D60" s="358"/>
      <c r="E60" s="415"/>
      <c r="F60" s="372"/>
      <c r="G60" s="286"/>
      <c r="H60" s="287"/>
      <c r="I60" s="283"/>
      <c r="J60" s="283"/>
      <c r="K60" s="274"/>
      <c r="L60" s="192"/>
      <c r="M60" s="192"/>
      <c r="N60" s="192"/>
    </row>
    <row r="61" spans="2:14" ht="8.25" customHeight="1" thickTop="1" thickBot="1" x14ac:dyDescent="0.2">
      <c r="B61" s="381" t="s">
        <v>201</v>
      </c>
      <c r="C61" s="359" t="s">
        <v>205</v>
      </c>
      <c r="D61" s="363" t="s">
        <v>107</v>
      </c>
      <c r="E61" s="407" t="s">
        <v>19</v>
      </c>
      <c r="F61" s="371">
        <v>2</v>
      </c>
      <c r="G61" s="248"/>
      <c r="H61" s="260">
        <v>8</v>
      </c>
      <c r="I61" s="283"/>
      <c r="J61" s="288"/>
      <c r="K61" s="274"/>
      <c r="L61" s="192"/>
      <c r="M61" s="192"/>
      <c r="N61" s="192"/>
    </row>
    <row r="62" spans="2:14" ht="8.25" customHeight="1" thickTop="1" x14ac:dyDescent="0.15">
      <c r="B62" s="394"/>
      <c r="C62" s="357"/>
      <c r="D62" s="358"/>
      <c r="E62" s="415"/>
      <c r="F62" s="372"/>
      <c r="G62" s="250">
        <v>2</v>
      </c>
      <c r="H62" s="258"/>
      <c r="I62" s="251"/>
      <c r="J62" s="258">
        <v>0</v>
      </c>
      <c r="K62" s="274"/>
      <c r="L62" s="192"/>
      <c r="M62" s="192"/>
      <c r="N62" s="192"/>
    </row>
    <row r="63" spans="2:14" ht="8.25" customHeight="1" x14ac:dyDescent="0.15">
      <c r="B63" s="381" t="s">
        <v>83</v>
      </c>
      <c r="C63" s="351" t="s">
        <v>227</v>
      </c>
      <c r="D63" s="353" t="s">
        <v>121</v>
      </c>
      <c r="E63" s="401" t="s">
        <v>67</v>
      </c>
      <c r="F63" s="371"/>
      <c r="G63" s="258"/>
      <c r="H63" s="258">
        <v>0</v>
      </c>
      <c r="I63" s="251"/>
      <c r="J63" s="258"/>
      <c r="K63" s="274"/>
      <c r="M63" s="192"/>
      <c r="N63" s="192"/>
    </row>
    <row r="64" spans="2:14" ht="8.25" customHeight="1" thickBot="1" x14ac:dyDescent="0.2">
      <c r="B64" s="394"/>
      <c r="C64" s="352"/>
      <c r="D64" s="354"/>
      <c r="E64" s="402"/>
      <c r="F64" s="372"/>
      <c r="G64" s="289"/>
      <c r="H64" s="290"/>
      <c r="I64" s="262"/>
      <c r="J64" s="258"/>
      <c r="K64" s="274"/>
    </row>
    <row r="65" spans="2:11" ht="8.25" customHeight="1" thickTop="1" thickBot="1" x14ac:dyDescent="0.2">
      <c r="B65" s="381" t="s">
        <v>224</v>
      </c>
      <c r="C65" s="416" t="s">
        <v>232</v>
      </c>
      <c r="D65" s="353" t="s">
        <v>136</v>
      </c>
      <c r="E65" s="407" t="s">
        <v>65</v>
      </c>
      <c r="F65" s="421"/>
      <c r="G65" s="258"/>
      <c r="H65" s="258"/>
      <c r="I65" s="260">
        <v>5</v>
      </c>
      <c r="J65" s="258"/>
      <c r="K65" s="274"/>
    </row>
    <row r="66" spans="2:11" ht="8.25" customHeight="1" thickTop="1" x14ac:dyDescent="0.15">
      <c r="B66" s="394"/>
      <c r="C66" s="360"/>
      <c r="D66" s="417"/>
      <c r="E66" s="415"/>
      <c r="F66" s="422"/>
      <c r="G66" s="250"/>
      <c r="H66" s="291">
        <v>1</v>
      </c>
      <c r="I66" s="258"/>
      <c r="J66" s="258"/>
      <c r="K66" s="274"/>
    </row>
    <row r="67" spans="2:11" ht="5.25" customHeight="1" x14ac:dyDescent="0.15">
      <c r="G67" s="258"/>
      <c r="H67" s="258"/>
      <c r="I67" s="258"/>
      <c r="J67" s="258"/>
      <c r="K67" s="274"/>
    </row>
    <row r="68" spans="2:11" x14ac:dyDescent="0.15">
      <c r="B68" s="115" t="s">
        <v>225</v>
      </c>
    </row>
    <row r="69" spans="2:11" x14ac:dyDescent="0.15">
      <c r="B69" s="115" t="s">
        <v>226</v>
      </c>
    </row>
    <row r="70" spans="2:11" ht="6" customHeight="1" x14ac:dyDescent="0.15">
      <c r="B70" s="292"/>
    </row>
    <row r="71" spans="2:11" ht="8.25" customHeight="1" x14ac:dyDescent="0.15">
      <c r="C71" s="351" t="s">
        <v>227</v>
      </c>
      <c r="D71" s="353" t="s">
        <v>121</v>
      </c>
      <c r="E71" s="406" t="s">
        <v>67</v>
      </c>
      <c r="F71" s="412"/>
    </row>
    <row r="72" spans="2:11" ht="8.25" customHeight="1" x14ac:dyDescent="0.15">
      <c r="C72" s="352"/>
      <c r="D72" s="354"/>
      <c r="E72" s="406"/>
      <c r="F72" s="412"/>
    </row>
    <row r="73" spans="2:11" ht="8.25" customHeight="1" x14ac:dyDescent="0.15">
      <c r="C73" s="359" t="s">
        <v>228</v>
      </c>
      <c r="D73" s="363" t="s">
        <v>84</v>
      </c>
      <c r="E73" s="406" t="s">
        <v>67</v>
      </c>
      <c r="F73" s="412"/>
    </row>
    <row r="74" spans="2:11" ht="8.25" customHeight="1" x14ac:dyDescent="0.15">
      <c r="C74" s="357"/>
      <c r="D74" s="358"/>
      <c r="E74" s="406"/>
      <c r="F74" s="412"/>
    </row>
    <row r="75" spans="2:11" ht="8.25" customHeight="1" x14ac:dyDescent="0.15">
      <c r="C75" s="351" t="s">
        <v>229</v>
      </c>
      <c r="D75" s="353" t="s">
        <v>132</v>
      </c>
      <c r="E75" s="405" t="s">
        <v>66</v>
      </c>
      <c r="F75" s="412"/>
    </row>
    <row r="76" spans="2:11" ht="8.25" customHeight="1" x14ac:dyDescent="0.15">
      <c r="C76" s="352"/>
      <c r="D76" s="354"/>
      <c r="E76" s="406"/>
      <c r="F76" s="412"/>
    </row>
    <row r="77" spans="2:11" ht="8.25" customHeight="1" x14ac:dyDescent="0.15">
      <c r="C77" s="359" t="s">
        <v>230</v>
      </c>
      <c r="D77" s="353" t="s">
        <v>132</v>
      </c>
      <c r="E77" s="405" t="s">
        <v>66</v>
      </c>
      <c r="F77" s="412"/>
    </row>
    <row r="78" spans="2:11" ht="8.25" customHeight="1" x14ac:dyDescent="0.15">
      <c r="C78" s="357"/>
      <c r="D78" s="354"/>
      <c r="E78" s="406"/>
      <c r="F78" s="412"/>
    </row>
    <row r="79" spans="2:11" ht="8.25" customHeight="1" x14ac:dyDescent="0.15">
      <c r="C79" s="359" t="s">
        <v>231</v>
      </c>
      <c r="D79" s="353" t="s">
        <v>132</v>
      </c>
      <c r="E79" s="405" t="s">
        <v>66</v>
      </c>
      <c r="F79" s="412"/>
    </row>
    <row r="80" spans="2:11" ht="8.25" customHeight="1" x14ac:dyDescent="0.15">
      <c r="C80" s="357"/>
      <c r="D80" s="354"/>
      <c r="E80" s="406"/>
      <c r="F80" s="412"/>
    </row>
    <row r="81" spans="3:6" s="187" customFormat="1" ht="8.25" customHeight="1" x14ac:dyDescent="0.15">
      <c r="C81" s="416" t="s">
        <v>232</v>
      </c>
      <c r="D81" s="353" t="s">
        <v>136</v>
      </c>
      <c r="E81" s="369" t="s">
        <v>65</v>
      </c>
      <c r="F81" s="418"/>
    </row>
    <row r="82" spans="3:6" s="187" customFormat="1" ht="8.25" customHeight="1" x14ac:dyDescent="0.15">
      <c r="C82" s="360"/>
      <c r="D82" s="417"/>
      <c r="E82" s="419"/>
      <c r="F82" s="420"/>
    </row>
  </sheetData>
  <mergeCells count="164"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E63:E64"/>
    <mergeCell ref="C77:C78"/>
    <mergeCell ref="D77:D78"/>
    <mergeCell ref="E77:F78"/>
    <mergeCell ref="C79:C80"/>
    <mergeCell ref="D79:D80"/>
    <mergeCell ref="E79:F80"/>
    <mergeCell ref="C81:C82"/>
    <mergeCell ref="D81:D82"/>
    <mergeCell ref="E81:F82"/>
    <mergeCell ref="F65:F66"/>
    <mergeCell ref="B57:B58"/>
    <mergeCell ref="C57:C58"/>
    <mergeCell ref="D57:D58"/>
    <mergeCell ref="E57:E58"/>
    <mergeCell ref="C75:C76"/>
    <mergeCell ref="D75:D76"/>
    <mergeCell ref="E75:F76"/>
    <mergeCell ref="E73:F74"/>
    <mergeCell ref="C71:C72"/>
    <mergeCell ref="D71:D72"/>
    <mergeCell ref="D73:D74"/>
    <mergeCell ref="C73:C74"/>
    <mergeCell ref="E71:F72"/>
    <mergeCell ref="B59:B60"/>
    <mergeCell ref="C59:C60"/>
    <mergeCell ref="D59:D60"/>
    <mergeCell ref="E59:E60"/>
    <mergeCell ref="B65:B66"/>
    <mergeCell ref="C65:C66"/>
    <mergeCell ref="D65:D66"/>
    <mergeCell ref="E65:E66"/>
    <mergeCell ref="B63:B64"/>
    <mergeCell ref="C63:C64"/>
    <mergeCell ref="D63:D64"/>
    <mergeCell ref="B61:B62"/>
    <mergeCell ref="C61:C62"/>
    <mergeCell ref="D61:D62"/>
    <mergeCell ref="E61:E62"/>
    <mergeCell ref="A34:A35"/>
    <mergeCell ref="A36:A37"/>
    <mergeCell ref="A38:A39"/>
    <mergeCell ref="A40:A41"/>
    <mergeCell ref="B34:B35"/>
    <mergeCell ref="C34:C35"/>
    <mergeCell ref="D47:D48"/>
    <mergeCell ref="E47:E48"/>
    <mergeCell ref="B51:B52"/>
    <mergeCell ref="C51:C52"/>
    <mergeCell ref="D51:D52"/>
    <mergeCell ref="E51:E52"/>
    <mergeCell ref="B53:B54"/>
    <mergeCell ref="C53:C54"/>
    <mergeCell ref="D53:D54"/>
    <mergeCell ref="E53:E54"/>
    <mergeCell ref="B55:B56"/>
    <mergeCell ref="C55:C56"/>
    <mergeCell ref="D55:D56"/>
    <mergeCell ref="E55:E56"/>
    <mergeCell ref="A26:A27"/>
    <mergeCell ref="A28:A29"/>
    <mergeCell ref="A30:A31"/>
    <mergeCell ref="A32:A33"/>
    <mergeCell ref="A14:A15"/>
    <mergeCell ref="A16:A17"/>
    <mergeCell ref="A18:A19"/>
    <mergeCell ref="A20:A21"/>
    <mergeCell ref="A6:A7"/>
    <mergeCell ref="A8:A9"/>
    <mergeCell ref="A10:A11"/>
    <mergeCell ref="A12:A13"/>
    <mergeCell ref="B6:B7"/>
    <mergeCell ref="C6:C7"/>
    <mergeCell ref="F6:F7"/>
    <mergeCell ref="B8:B9"/>
    <mergeCell ref="C8:C9"/>
    <mergeCell ref="F8:F9"/>
    <mergeCell ref="D6:D7"/>
    <mergeCell ref="E6:E7"/>
    <mergeCell ref="D8:D9"/>
    <mergeCell ref="E8:E9"/>
    <mergeCell ref="B10:B11"/>
    <mergeCell ref="C10:C11"/>
    <mergeCell ref="F10:F11"/>
    <mergeCell ref="B12:B13"/>
    <mergeCell ref="C12:C13"/>
    <mergeCell ref="F12:F13"/>
    <mergeCell ref="D10:D11"/>
    <mergeCell ref="E10:E11"/>
    <mergeCell ref="D12:D13"/>
    <mergeCell ref="E12:E13"/>
    <mergeCell ref="B14:B15"/>
    <mergeCell ref="C14:C15"/>
    <mergeCell ref="F14:F15"/>
    <mergeCell ref="B16:B17"/>
    <mergeCell ref="C16:C17"/>
    <mergeCell ref="F16:F17"/>
    <mergeCell ref="D14:D15"/>
    <mergeCell ref="E14:E15"/>
    <mergeCell ref="D16:D17"/>
    <mergeCell ref="E16:E17"/>
    <mergeCell ref="B18:B19"/>
    <mergeCell ref="C18:C19"/>
    <mergeCell ref="F18:F19"/>
    <mergeCell ref="B20:B21"/>
    <mergeCell ref="C20:C21"/>
    <mergeCell ref="F20:F21"/>
    <mergeCell ref="D18:D19"/>
    <mergeCell ref="E18:E19"/>
    <mergeCell ref="D20:D21"/>
    <mergeCell ref="E20:E21"/>
    <mergeCell ref="B26:B27"/>
    <mergeCell ref="C26:C27"/>
    <mergeCell ref="F26:F27"/>
    <mergeCell ref="B28:B29"/>
    <mergeCell ref="C28:C29"/>
    <mergeCell ref="F28:F29"/>
    <mergeCell ref="D26:D27"/>
    <mergeCell ref="E26:E27"/>
    <mergeCell ref="D28:D29"/>
    <mergeCell ref="E28:E29"/>
    <mergeCell ref="B30:B31"/>
    <mergeCell ref="C30:C31"/>
    <mergeCell ref="F30:F31"/>
    <mergeCell ref="B32:B33"/>
    <mergeCell ref="C32:C33"/>
    <mergeCell ref="F32:F33"/>
    <mergeCell ref="D30:D31"/>
    <mergeCell ref="E30:E31"/>
    <mergeCell ref="D32:D33"/>
    <mergeCell ref="E32:E33"/>
    <mergeCell ref="F34:F35"/>
    <mergeCell ref="B36:B37"/>
    <mergeCell ref="C36:C37"/>
    <mergeCell ref="F36:F37"/>
    <mergeCell ref="D34:D35"/>
    <mergeCell ref="E34:E35"/>
    <mergeCell ref="D36:D37"/>
    <mergeCell ref="E36:E37"/>
    <mergeCell ref="B49:B50"/>
    <mergeCell ref="C49:C50"/>
    <mergeCell ref="D49:D50"/>
    <mergeCell ref="E49:E50"/>
    <mergeCell ref="B38:B39"/>
    <mergeCell ref="C38:C39"/>
    <mergeCell ref="F38:F39"/>
    <mergeCell ref="B40:B41"/>
    <mergeCell ref="C40:C41"/>
    <mergeCell ref="F40:F41"/>
    <mergeCell ref="D38:D39"/>
    <mergeCell ref="E38:E39"/>
    <mergeCell ref="D40:D41"/>
    <mergeCell ref="E40:E41"/>
    <mergeCell ref="B47:B48"/>
    <mergeCell ref="C47:C48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="130" zoomScaleNormal="130" workbookViewId="0">
      <selection activeCell="A70" sqref="A70"/>
    </sheetView>
  </sheetViews>
  <sheetFormatPr defaultRowHeight="12" x14ac:dyDescent="0.15"/>
  <cols>
    <col min="1" max="1" width="5.28515625" style="187" customWidth="1"/>
    <col min="2" max="2" width="8.7109375" style="187" customWidth="1"/>
    <col min="3" max="3" width="26.28515625" style="235" customWidth="1"/>
    <col min="4" max="4" width="8.7109375" style="235" customWidth="1"/>
    <col min="5" max="5" width="4.85546875" style="187" customWidth="1"/>
    <col min="6" max="9" width="5.140625" style="187" customWidth="1"/>
    <col min="10" max="16384" width="9.140625" style="187"/>
  </cols>
  <sheetData>
    <row r="1" spans="1:9" ht="28.5" x14ac:dyDescent="0.15">
      <c r="A1" s="6" t="s">
        <v>37</v>
      </c>
      <c r="C1" s="41"/>
      <c r="D1" s="41"/>
    </row>
    <row r="2" spans="1:9" ht="15.75" customHeight="1" x14ac:dyDescent="0.15"/>
    <row r="3" spans="1:9" ht="13.5" customHeight="1" x14ac:dyDescent="0.15">
      <c r="A3" s="1" t="s">
        <v>1</v>
      </c>
    </row>
    <row r="4" spans="1:9" x14ac:dyDescent="0.15">
      <c r="A4" s="240"/>
    </row>
    <row r="5" spans="1:9" ht="13.5" customHeight="1" x14ac:dyDescent="0.15">
      <c r="A5" s="240"/>
      <c r="B5" s="241" t="s">
        <v>15</v>
      </c>
      <c r="C5" s="243" t="s">
        <v>17</v>
      </c>
      <c r="D5" s="244" t="s">
        <v>18</v>
      </c>
      <c r="E5" s="245"/>
    </row>
    <row r="6" spans="1:9" ht="9.75" customHeight="1" thickBot="1" x14ac:dyDescent="0.2">
      <c r="A6" s="408"/>
      <c r="B6" s="403" t="s">
        <v>69</v>
      </c>
      <c r="C6" s="416" t="s">
        <v>107</v>
      </c>
      <c r="D6" s="407" t="s">
        <v>19</v>
      </c>
      <c r="E6" s="395">
        <v>1</v>
      </c>
      <c r="F6" s="188">
        <v>3</v>
      </c>
    </row>
    <row r="7" spans="1:9" ht="9.75" customHeight="1" thickTop="1" thickBot="1" x14ac:dyDescent="0.2">
      <c r="A7" s="408"/>
      <c r="B7" s="404"/>
      <c r="C7" s="360"/>
      <c r="D7" s="415"/>
      <c r="E7" s="394"/>
      <c r="F7" s="189"/>
      <c r="G7" s="190">
        <v>0</v>
      </c>
    </row>
    <row r="8" spans="1:9" ht="9.75" customHeight="1" thickTop="1" x14ac:dyDescent="0.15">
      <c r="A8" s="408"/>
      <c r="B8" s="403" t="s">
        <v>71</v>
      </c>
      <c r="C8" s="416" t="s">
        <v>61</v>
      </c>
      <c r="D8" s="407" t="s">
        <v>65</v>
      </c>
      <c r="E8" s="395">
        <v>2</v>
      </c>
      <c r="F8" s="334"/>
      <c r="G8" s="335"/>
    </row>
    <row r="9" spans="1:9" ht="9.75" customHeight="1" thickBot="1" x14ac:dyDescent="0.2">
      <c r="A9" s="408"/>
      <c r="B9" s="404"/>
      <c r="C9" s="360"/>
      <c r="D9" s="415"/>
      <c r="E9" s="394"/>
      <c r="F9" s="209">
        <v>2</v>
      </c>
      <c r="G9" s="197"/>
      <c r="H9" s="187">
        <v>1</v>
      </c>
    </row>
    <row r="10" spans="1:9" ht="9.75" customHeight="1" thickTop="1" thickBot="1" x14ac:dyDescent="0.2">
      <c r="A10" s="408"/>
      <c r="B10" s="403" t="s">
        <v>73</v>
      </c>
      <c r="C10" s="416" t="s">
        <v>108</v>
      </c>
      <c r="D10" s="407" t="s">
        <v>20</v>
      </c>
      <c r="E10" s="395">
        <v>3</v>
      </c>
      <c r="F10" s="188">
        <v>5</v>
      </c>
      <c r="G10" s="198"/>
      <c r="H10" s="194"/>
    </row>
    <row r="11" spans="1:9" ht="9.75" customHeight="1" thickTop="1" thickBot="1" x14ac:dyDescent="0.2">
      <c r="A11" s="408"/>
      <c r="B11" s="404"/>
      <c r="C11" s="360"/>
      <c r="D11" s="415"/>
      <c r="E11" s="394"/>
      <c r="F11" s="189"/>
      <c r="G11" s="204"/>
      <c r="H11" s="197"/>
    </row>
    <row r="12" spans="1:9" ht="9.75" customHeight="1" thickTop="1" x14ac:dyDescent="0.15">
      <c r="A12" s="408"/>
      <c r="B12" s="403" t="s">
        <v>75</v>
      </c>
      <c r="C12" s="416" t="s">
        <v>103</v>
      </c>
      <c r="D12" s="407" t="s">
        <v>66</v>
      </c>
      <c r="E12" s="395">
        <v>4</v>
      </c>
      <c r="F12" s="191"/>
      <c r="G12" s="193">
        <v>3</v>
      </c>
      <c r="H12" s="197"/>
    </row>
    <row r="13" spans="1:9" ht="9.75" customHeight="1" thickBot="1" x14ac:dyDescent="0.2">
      <c r="A13" s="408"/>
      <c r="B13" s="404"/>
      <c r="C13" s="360"/>
      <c r="D13" s="415"/>
      <c r="E13" s="394"/>
      <c r="F13" s="209">
        <v>0</v>
      </c>
      <c r="H13" s="197"/>
      <c r="I13" s="201"/>
    </row>
    <row r="14" spans="1:9" ht="9.75" customHeight="1" thickTop="1" x14ac:dyDescent="0.15">
      <c r="A14" s="408"/>
      <c r="B14" s="403" t="s">
        <v>70</v>
      </c>
      <c r="C14" s="416" t="s">
        <v>189</v>
      </c>
      <c r="D14" s="407" t="s">
        <v>19</v>
      </c>
      <c r="E14" s="395">
        <v>5</v>
      </c>
      <c r="F14" s="187">
        <v>0</v>
      </c>
      <c r="H14" s="198"/>
      <c r="I14" s="192"/>
    </row>
    <row r="15" spans="1:9" ht="9.75" customHeight="1" thickBot="1" x14ac:dyDescent="0.2">
      <c r="A15" s="408"/>
      <c r="B15" s="404"/>
      <c r="C15" s="360"/>
      <c r="D15" s="415"/>
      <c r="E15" s="394"/>
      <c r="F15" s="200"/>
      <c r="G15" s="187">
        <v>3</v>
      </c>
      <c r="H15" s="198"/>
    </row>
    <row r="16" spans="1:9" ht="9.75" customHeight="1" thickTop="1" thickBot="1" x14ac:dyDescent="0.2">
      <c r="A16" s="408"/>
      <c r="B16" s="403" t="s">
        <v>76</v>
      </c>
      <c r="C16" s="416" t="s">
        <v>132</v>
      </c>
      <c r="D16" s="407" t="s">
        <v>66</v>
      </c>
      <c r="E16" s="395">
        <v>6</v>
      </c>
      <c r="F16" s="202"/>
      <c r="G16" s="203"/>
      <c r="H16" s="198"/>
    </row>
    <row r="17" spans="1:8" ht="9.75" customHeight="1" thickTop="1" thickBot="1" x14ac:dyDescent="0.2">
      <c r="A17" s="408"/>
      <c r="B17" s="404"/>
      <c r="C17" s="360"/>
      <c r="D17" s="415"/>
      <c r="E17" s="394"/>
      <c r="F17" s="195">
        <v>5</v>
      </c>
      <c r="G17" s="198"/>
      <c r="H17" s="204"/>
    </row>
    <row r="18" spans="1:8" ht="9.75" customHeight="1" thickTop="1" thickBot="1" x14ac:dyDescent="0.2">
      <c r="A18" s="408"/>
      <c r="B18" s="403" t="s">
        <v>72</v>
      </c>
      <c r="C18" s="416" t="s">
        <v>136</v>
      </c>
      <c r="D18" s="407" t="s">
        <v>65</v>
      </c>
      <c r="E18" s="395">
        <v>7</v>
      </c>
      <c r="F18" s="188">
        <v>3</v>
      </c>
      <c r="G18" s="197"/>
      <c r="H18" s="192">
        <v>3</v>
      </c>
    </row>
    <row r="19" spans="1:8" ht="9.75" customHeight="1" thickTop="1" thickBot="1" x14ac:dyDescent="0.2">
      <c r="A19" s="408"/>
      <c r="B19" s="404"/>
      <c r="C19" s="360"/>
      <c r="D19" s="415"/>
      <c r="E19" s="394"/>
      <c r="F19" s="189"/>
      <c r="G19" s="197"/>
    </row>
    <row r="20" spans="1:8" ht="9.75" customHeight="1" thickTop="1" x14ac:dyDescent="0.15">
      <c r="A20" s="408"/>
      <c r="B20" s="403" t="s">
        <v>74</v>
      </c>
      <c r="C20" s="416" t="s">
        <v>105</v>
      </c>
      <c r="D20" s="407" t="s">
        <v>20</v>
      </c>
      <c r="E20" s="395">
        <v>8</v>
      </c>
      <c r="F20" s="191"/>
      <c r="G20" s="210">
        <v>0</v>
      </c>
    </row>
    <row r="21" spans="1:8" ht="9.75" customHeight="1" x14ac:dyDescent="0.15">
      <c r="A21" s="408"/>
      <c r="B21" s="404"/>
      <c r="C21" s="360"/>
      <c r="D21" s="415"/>
      <c r="E21" s="394"/>
      <c r="F21" s="209">
        <v>1</v>
      </c>
    </row>
    <row r="22" spans="1:8" ht="18.75" customHeight="1" x14ac:dyDescent="0.15">
      <c r="A22" s="240"/>
      <c r="B22" s="264"/>
      <c r="C22" s="265"/>
      <c r="D22" s="314"/>
      <c r="E22" s="240"/>
    </row>
    <row r="23" spans="1:8" ht="17.25" x14ac:dyDescent="0.15">
      <c r="A23" s="1" t="s">
        <v>2</v>
      </c>
      <c r="D23" s="265"/>
    </row>
    <row r="24" spans="1:8" ht="6" customHeight="1" x14ac:dyDescent="0.15">
      <c r="A24" s="240"/>
      <c r="D24" s="315"/>
    </row>
    <row r="25" spans="1:8" x14ac:dyDescent="0.15">
      <c r="A25" s="240"/>
      <c r="B25" s="241" t="s">
        <v>15</v>
      </c>
      <c r="C25" s="242" t="s">
        <v>17</v>
      </c>
      <c r="D25" s="316" t="s">
        <v>18</v>
      </c>
      <c r="E25" s="245"/>
    </row>
    <row r="26" spans="1:8" ht="9.75" customHeight="1" thickBot="1" x14ac:dyDescent="0.2">
      <c r="A26" s="408"/>
      <c r="B26" s="403" t="s">
        <v>69</v>
      </c>
      <c r="C26" s="416" t="s">
        <v>123</v>
      </c>
      <c r="D26" s="407" t="s">
        <v>32</v>
      </c>
      <c r="E26" s="395">
        <v>1</v>
      </c>
      <c r="F26" s="188">
        <v>3</v>
      </c>
    </row>
    <row r="27" spans="1:8" ht="9.75" customHeight="1" thickTop="1" thickBot="1" x14ac:dyDescent="0.2">
      <c r="A27" s="408"/>
      <c r="B27" s="404"/>
      <c r="C27" s="360"/>
      <c r="D27" s="415"/>
      <c r="E27" s="394"/>
      <c r="F27" s="189"/>
      <c r="G27" s="190">
        <v>3</v>
      </c>
    </row>
    <row r="28" spans="1:8" ht="9.75" customHeight="1" thickTop="1" x14ac:dyDescent="0.15">
      <c r="A28" s="408"/>
      <c r="B28" s="403" t="s">
        <v>71</v>
      </c>
      <c r="C28" s="416" t="s">
        <v>121</v>
      </c>
      <c r="D28" s="407" t="s">
        <v>67</v>
      </c>
      <c r="E28" s="395">
        <v>2</v>
      </c>
      <c r="F28" s="334"/>
      <c r="G28" s="336"/>
    </row>
    <row r="29" spans="1:8" ht="9.75" customHeight="1" thickBot="1" x14ac:dyDescent="0.2">
      <c r="A29" s="408"/>
      <c r="B29" s="404"/>
      <c r="C29" s="360"/>
      <c r="D29" s="415"/>
      <c r="E29" s="394"/>
      <c r="F29" s="209">
        <v>1</v>
      </c>
      <c r="G29" s="198"/>
      <c r="H29" s="187">
        <v>1</v>
      </c>
    </row>
    <row r="30" spans="1:8" ht="9.75" customHeight="1" thickTop="1" thickBot="1" x14ac:dyDescent="0.2">
      <c r="A30" s="408"/>
      <c r="B30" s="403" t="s">
        <v>73</v>
      </c>
      <c r="C30" s="416" t="s">
        <v>117</v>
      </c>
      <c r="D30" s="407" t="s">
        <v>30</v>
      </c>
      <c r="E30" s="395">
        <v>3</v>
      </c>
      <c r="F30" s="195">
        <v>4</v>
      </c>
      <c r="G30" s="197"/>
      <c r="H30" s="208"/>
    </row>
    <row r="31" spans="1:8" ht="9.75" customHeight="1" thickTop="1" thickBot="1" x14ac:dyDescent="0.2">
      <c r="A31" s="408"/>
      <c r="B31" s="404"/>
      <c r="C31" s="360"/>
      <c r="D31" s="415"/>
      <c r="E31" s="394"/>
      <c r="F31" s="189"/>
      <c r="G31" s="205"/>
      <c r="H31" s="197"/>
    </row>
    <row r="32" spans="1:8" ht="9.75" customHeight="1" thickTop="1" x14ac:dyDescent="0.15">
      <c r="A32" s="408"/>
      <c r="B32" s="403" t="s">
        <v>75</v>
      </c>
      <c r="C32" s="416" t="s">
        <v>220</v>
      </c>
      <c r="D32" s="407" t="s">
        <v>68</v>
      </c>
      <c r="E32" s="395">
        <v>4</v>
      </c>
      <c r="F32" s="191"/>
      <c r="G32" s="193">
        <v>1</v>
      </c>
      <c r="H32" s="197"/>
    </row>
    <row r="33" spans="1:9" ht="9.75" customHeight="1" thickBot="1" x14ac:dyDescent="0.2">
      <c r="A33" s="408"/>
      <c r="B33" s="404"/>
      <c r="C33" s="360"/>
      <c r="D33" s="415"/>
      <c r="E33" s="394"/>
      <c r="F33" s="187">
        <v>1</v>
      </c>
      <c r="H33" s="197"/>
      <c r="I33" s="201"/>
    </row>
    <row r="34" spans="1:9" ht="9.75" customHeight="1" thickTop="1" x14ac:dyDescent="0.15">
      <c r="A34" s="408"/>
      <c r="B34" s="403" t="s">
        <v>70</v>
      </c>
      <c r="C34" s="416" t="s">
        <v>197</v>
      </c>
      <c r="D34" s="407" t="s">
        <v>32</v>
      </c>
      <c r="E34" s="395">
        <v>5</v>
      </c>
      <c r="F34" s="187">
        <v>1</v>
      </c>
      <c r="H34" s="198"/>
      <c r="I34" s="192"/>
    </row>
    <row r="35" spans="1:9" ht="9.75" customHeight="1" thickBot="1" x14ac:dyDescent="0.2">
      <c r="A35" s="408"/>
      <c r="B35" s="404"/>
      <c r="C35" s="360"/>
      <c r="D35" s="415"/>
      <c r="E35" s="394"/>
      <c r="F35" s="200"/>
      <c r="G35" s="201">
        <v>2</v>
      </c>
      <c r="H35" s="198"/>
    </row>
    <row r="36" spans="1:9" ht="9.75" customHeight="1" thickTop="1" thickBot="1" x14ac:dyDescent="0.2">
      <c r="A36" s="408"/>
      <c r="B36" s="403" t="s">
        <v>76</v>
      </c>
      <c r="C36" s="416" t="s">
        <v>120</v>
      </c>
      <c r="D36" s="407" t="s">
        <v>68</v>
      </c>
      <c r="E36" s="395">
        <v>6</v>
      </c>
      <c r="F36" s="188"/>
      <c r="G36" s="196"/>
      <c r="H36" s="198"/>
    </row>
    <row r="37" spans="1:9" ht="9.75" customHeight="1" thickTop="1" thickBot="1" x14ac:dyDescent="0.2">
      <c r="A37" s="408"/>
      <c r="B37" s="404"/>
      <c r="C37" s="360"/>
      <c r="D37" s="415"/>
      <c r="E37" s="394"/>
      <c r="F37" s="195">
        <v>3</v>
      </c>
      <c r="G37" s="197"/>
      <c r="H37" s="212"/>
    </row>
    <row r="38" spans="1:9" ht="9.75" customHeight="1" thickTop="1" thickBot="1" x14ac:dyDescent="0.2">
      <c r="A38" s="408"/>
      <c r="B38" s="403" t="s">
        <v>72</v>
      </c>
      <c r="C38" s="416" t="s">
        <v>170</v>
      </c>
      <c r="D38" s="407" t="s">
        <v>67</v>
      </c>
      <c r="E38" s="395">
        <v>7</v>
      </c>
      <c r="F38" s="188">
        <v>4</v>
      </c>
      <c r="G38" s="198"/>
      <c r="H38" s="192">
        <v>3</v>
      </c>
    </row>
    <row r="39" spans="1:9" ht="9.75" customHeight="1" thickTop="1" thickBot="1" x14ac:dyDescent="0.2">
      <c r="A39" s="408"/>
      <c r="B39" s="404"/>
      <c r="C39" s="360"/>
      <c r="D39" s="415"/>
      <c r="E39" s="394"/>
      <c r="F39" s="195"/>
      <c r="G39" s="204"/>
    </row>
    <row r="40" spans="1:9" ht="9.75" customHeight="1" thickTop="1" x14ac:dyDescent="0.15">
      <c r="A40" s="408"/>
      <c r="B40" s="403" t="s">
        <v>74</v>
      </c>
      <c r="C40" s="416" t="s">
        <v>145</v>
      </c>
      <c r="D40" s="407" t="s">
        <v>30</v>
      </c>
      <c r="E40" s="395">
        <v>8</v>
      </c>
      <c r="F40" s="191"/>
      <c r="G40" s="187">
        <v>3</v>
      </c>
    </row>
    <row r="41" spans="1:9" ht="9.75" customHeight="1" x14ac:dyDescent="0.15">
      <c r="A41" s="408"/>
      <c r="B41" s="404"/>
      <c r="C41" s="360"/>
      <c r="D41" s="415"/>
      <c r="E41" s="394"/>
      <c r="F41" s="195">
        <v>1</v>
      </c>
      <c r="G41" s="192"/>
    </row>
    <row r="42" spans="1:9" ht="27.75" customHeight="1" x14ac:dyDescent="0.15">
      <c r="F42" s="192"/>
    </row>
    <row r="43" spans="1:9" ht="27.75" customHeight="1" x14ac:dyDescent="0.15">
      <c r="A43" s="213"/>
      <c r="B43" s="213"/>
      <c r="C43" s="271"/>
      <c r="D43" s="271"/>
      <c r="E43" s="213"/>
      <c r="F43" s="213"/>
      <c r="G43" s="213"/>
      <c r="H43" s="213"/>
      <c r="I43" s="213"/>
    </row>
    <row r="44" spans="1:9" ht="17.25" x14ac:dyDescent="0.15">
      <c r="A44" s="7" t="s">
        <v>3</v>
      </c>
    </row>
    <row r="45" spans="1:9" ht="5.25" customHeight="1" x14ac:dyDescent="0.15">
      <c r="A45" s="7"/>
    </row>
    <row r="46" spans="1:9" x14ac:dyDescent="0.15">
      <c r="A46" s="240"/>
      <c r="B46" s="241" t="s">
        <v>15</v>
      </c>
      <c r="C46" s="238" t="s">
        <v>17</v>
      </c>
      <c r="D46" s="322" t="s">
        <v>18</v>
      </c>
      <c r="E46" s="245"/>
    </row>
    <row r="47" spans="1:9" ht="9.75" customHeight="1" thickBot="1" x14ac:dyDescent="0.2">
      <c r="B47" s="395" t="s">
        <v>21</v>
      </c>
      <c r="C47" s="416" t="s">
        <v>132</v>
      </c>
      <c r="D47" s="407" t="s">
        <v>66</v>
      </c>
      <c r="E47" s="395">
        <v>6</v>
      </c>
      <c r="F47" s="188">
        <v>3</v>
      </c>
    </row>
    <row r="48" spans="1:9" ht="9.75" customHeight="1" thickTop="1" thickBot="1" x14ac:dyDescent="0.2">
      <c r="B48" s="394"/>
      <c r="C48" s="360"/>
      <c r="D48" s="415"/>
      <c r="E48" s="394"/>
      <c r="F48" s="189"/>
      <c r="G48" s="190">
        <v>1</v>
      </c>
    </row>
    <row r="49" spans="2:8" ht="9.75" customHeight="1" thickTop="1" x14ac:dyDescent="0.15">
      <c r="B49" s="395" t="s">
        <v>22</v>
      </c>
      <c r="C49" s="416" t="s">
        <v>123</v>
      </c>
      <c r="D49" s="407" t="s">
        <v>32</v>
      </c>
      <c r="E49" s="395">
        <v>1</v>
      </c>
      <c r="F49" s="191"/>
      <c r="G49" s="197"/>
    </row>
    <row r="50" spans="2:8" ht="9.75" customHeight="1" thickBot="1" x14ac:dyDescent="0.2">
      <c r="B50" s="394"/>
      <c r="C50" s="360"/>
      <c r="D50" s="415"/>
      <c r="E50" s="394"/>
      <c r="F50" s="187">
        <v>1</v>
      </c>
      <c r="G50" s="197"/>
      <c r="H50" s="201"/>
    </row>
    <row r="51" spans="2:8" ht="9.75" customHeight="1" thickTop="1" thickBot="1" x14ac:dyDescent="0.2">
      <c r="B51" s="395" t="s">
        <v>23</v>
      </c>
      <c r="C51" s="416" t="s">
        <v>108</v>
      </c>
      <c r="D51" s="407" t="s">
        <v>20</v>
      </c>
      <c r="E51" s="395">
        <v>3</v>
      </c>
      <c r="F51" s="195">
        <v>3</v>
      </c>
      <c r="G51" s="198"/>
      <c r="H51" s="192"/>
    </row>
    <row r="52" spans="2:8" ht="9.75" customHeight="1" thickTop="1" thickBot="1" x14ac:dyDescent="0.2">
      <c r="B52" s="394"/>
      <c r="C52" s="360"/>
      <c r="D52" s="415"/>
      <c r="E52" s="394"/>
      <c r="F52" s="206"/>
      <c r="G52" s="204"/>
    </row>
    <row r="53" spans="2:8" ht="9.75" customHeight="1" thickTop="1" x14ac:dyDescent="0.15">
      <c r="B53" s="395" t="s">
        <v>25</v>
      </c>
      <c r="C53" s="416" t="s">
        <v>170</v>
      </c>
      <c r="D53" s="407" t="s">
        <v>67</v>
      </c>
      <c r="E53" s="395">
        <v>7</v>
      </c>
      <c r="F53" s="191"/>
      <c r="G53" s="210">
        <v>3</v>
      </c>
    </row>
    <row r="54" spans="2:8" ht="9.75" customHeight="1" x14ac:dyDescent="0.15">
      <c r="B54" s="394"/>
      <c r="C54" s="360"/>
      <c r="D54" s="415"/>
      <c r="E54" s="394"/>
      <c r="F54" s="209">
        <v>0</v>
      </c>
    </row>
    <row r="56" spans="2:8" x14ac:dyDescent="0.15">
      <c r="B56" s="292" t="s">
        <v>35</v>
      </c>
    </row>
  </sheetData>
  <mergeCells count="96">
    <mergeCell ref="A34:A35"/>
    <mergeCell ref="A36:A37"/>
    <mergeCell ref="A38:A39"/>
    <mergeCell ref="A40:A41"/>
    <mergeCell ref="A26:A27"/>
    <mergeCell ref="A28:A29"/>
    <mergeCell ref="A30:A31"/>
    <mergeCell ref="A32:A33"/>
    <mergeCell ref="A14:A15"/>
    <mergeCell ref="A16:A17"/>
    <mergeCell ref="A18:A19"/>
    <mergeCell ref="A20:A21"/>
    <mergeCell ref="A6:A7"/>
    <mergeCell ref="A8:A9"/>
    <mergeCell ref="A10:A11"/>
    <mergeCell ref="A12:A13"/>
    <mergeCell ref="B53:B54"/>
    <mergeCell ref="C53:C54"/>
    <mergeCell ref="D51:D52"/>
    <mergeCell ref="E51:E52"/>
    <mergeCell ref="D53:D54"/>
    <mergeCell ref="E53:E54"/>
    <mergeCell ref="E47:E48"/>
    <mergeCell ref="D49:D50"/>
    <mergeCell ref="E49:E50"/>
    <mergeCell ref="B51:B52"/>
    <mergeCell ref="C51:C52"/>
    <mergeCell ref="B47:B48"/>
    <mergeCell ref="C47:C48"/>
    <mergeCell ref="B49:B50"/>
    <mergeCell ref="C49:C50"/>
    <mergeCell ref="D47:D48"/>
    <mergeCell ref="B40:B41"/>
    <mergeCell ref="C40:C41"/>
    <mergeCell ref="D40:D41"/>
    <mergeCell ref="E40:E41"/>
    <mergeCell ref="B38:B39"/>
    <mergeCell ref="C38:C39"/>
    <mergeCell ref="D38:D39"/>
    <mergeCell ref="E38:E39"/>
    <mergeCell ref="B36:B37"/>
    <mergeCell ref="C36:C37"/>
    <mergeCell ref="D36:D37"/>
    <mergeCell ref="E36:E37"/>
    <mergeCell ref="B34:B35"/>
    <mergeCell ref="C34:C35"/>
    <mergeCell ref="D34:D35"/>
    <mergeCell ref="E34:E35"/>
    <mergeCell ref="B32:B33"/>
    <mergeCell ref="C32:C33"/>
    <mergeCell ref="D32:D33"/>
    <mergeCell ref="E32:E33"/>
    <mergeCell ref="B30:B31"/>
    <mergeCell ref="C30:C31"/>
    <mergeCell ref="D30:D31"/>
    <mergeCell ref="E30:E31"/>
    <mergeCell ref="B28:B29"/>
    <mergeCell ref="C28:C29"/>
    <mergeCell ref="D28:D29"/>
    <mergeCell ref="E28:E29"/>
    <mergeCell ref="B26:B27"/>
    <mergeCell ref="C26:C27"/>
    <mergeCell ref="D26:D27"/>
    <mergeCell ref="E26:E27"/>
    <mergeCell ref="B20:B21"/>
    <mergeCell ref="C20:C21"/>
    <mergeCell ref="D20:D21"/>
    <mergeCell ref="E20:E21"/>
    <mergeCell ref="B18:B19"/>
    <mergeCell ref="C18:C19"/>
    <mergeCell ref="D18:D19"/>
    <mergeCell ref="E18:E19"/>
    <mergeCell ref="B16:B17"/>
    <mergeCell ref="C16:C17"/>
    <mergeCell ref="D16:D17"/>
    <mergeCell ref="E16:E17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B8:B9"/>
    <mergeCell ref="C8:C9"/>
    <mergeCell ref="D8:D9"/>
    <mergeCell ref="E8:E9"/>
    <mergeCell ref="B6:B7"/>
    <mergeCell ref="C6:C7"/>
    <mergeCell ref="D6:D7"/>
    <mergeCell ref="E6:E7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130" zoomScaleNormal="130" workbookViewId="0">
      <selection activeCell="B75" sqref="B75"/>
    </sheetView>
  </sheetViews>
  <sheetFormatPr defaultRowHeight="12" x14ac:dyDescent="0.15"/>
  <cols>
    <col min="1" max="1" width="5.28515625" style="187" customWidth="1"/>
    <col min="2" max="2" width="8.7109375" style="187" customWidth="1"/>
    <col min="3" max="3" width="26.28515625" style="235" customWidth="1"/>
    <col min="4" max="4" width="8.7109375" style="235" customWidth="1"/>
    <col min="5" max="5" width="4.85546875" style="187" customWidth="1"/>
    <col min="6" max="9" width="5.140625" style="293" customWidth="1"/>
    <col min="10" max="16384" width="9.140625" style="187"/>
  </cols>
  <sheetData>
    <row r="1" spans="1:10" ht="28.5" x14ac:dyDescent="0.15">
      <c r="A1" s="6" t="s">
        <v>38</v>
      </c>
      <c r="C1" s="41"/>
      <c r="D1" s="41"/>
    </row>
    <row r="2" spans="1:10" ht="15.75" customHeight="1" x14ac:dyDescent="0.15"/>
    <row r="3" spans="1:10" ht="13.5" customHeight="1" x14ac:dyDescent="0.15">
      <c r="A3" s="1" t="s">
        <v>1</v>
      </c>
    </row>
    <row r="4" spans="1:10" x14ac:dyDescent="0.15">
      <c r="A4" s="240"/>
    </row>
    <row r="5" spans="1:10" ht="13.5" customHeight="1" x14ac:dyDescent="0.15">
      <c r="A5" s="240"/>
      <c r="B5" s="241" t="s">
        <v>15</v>
      </c>
      <c r="C5" s="243" t="s">
        <v>17</v>
      </c>
      <c r="D5" s="244" t="s">
        <v>18</v>
      </c>
      <c r="E5" s="245"/>
    </row>
    <row r="6" spans="1:10" ht="9.75" customHeight="1" thickBot="1" x14ac:dyDescent="0.2">
      <c r="A6" s="408"/>
      <c r="B6" s="403" t="s">
        <v>69</v>
      </c>
      <c r="C6" s="359" t="s">
        <v>103</v>
      </c>
      <c r="D6" s="401" t="str">
        <f>VLOOKUP(B6,[1]南ブロック!$A$76:$G$79,2,FALSE)</f>
        <v>山梨</v>
      </c>
      <c r="E6" s="371">
        <v>1</v>
      </c>
      <c r="F6" s="294">
        <v>5</v>
      </c>
    </row>
    <row r="7" spans="1:10" ht="9.75" customHeight="1" thickTop="1" thickBot="1" x14ac:dyDescent="0.2">
      <c r="A7" s="408"/>
      <c r="B7" s="404"/>
      <c r="C7" s="357"/>
      <c r="D7" s="402"/>
      <c r="E7" s="372"/>
      <c r="F7" s="295"/>
      <c r="G7" s="296">
        <v>2</v>
      </c>
    </row>
    <row r="8" spans="1:10" ht="9.75" customHeight="1" thickTop="1" x14ac:dyDescent="0.15">
      <c r="A8" s="408"/>
      <c r="B8" s="403" t="s">
        <v>71</v>
      </c>
      <c r="C8" s="359" t="s">
        <v>61</v>
      </c>
      <c r="D8" s="399" t="s">
        <v>65</v>
      </c>
      <c r="E8" s="371">
        <v>2</v>
      </c>
      <c r="F8" s="297"/>
      <c r="G8" s="298"/>
    </row>
    <row r="9" spans="1:10" ht="9.75" customHeight="1" thickBot="1" x14ac:dyDescent="0.2">
      <c r="A9" s="408"/>
      <c r="B9" s="404"/>
      <c r="C9" s="357"/>
      <c r="D9" s="400"/>
      <c r="E9" s="372"/>
      <c r="F9" s="299">
        <v>0</v>
      </c>
      <c r="G9" s="300"/>
      <c r="H9" s="293">
        <v>2</v>
      </c>
    </row>
    <row r="10" spans="1:10" ht="9.75" customHeight="1" thickTop="1" x14ac:dyDescent="0.15">
      <c r="A10" s="408"/>
      <c r="B10" s="403" t="s">
        <v>73</v>
      </c>
      <c r="C10" s="359" t="s">
        <v>107</v>
      </c>
      <c r="D10" s="407" t="s">
        <v>19</v>
      </c>
      <c r="E10" s="371">
        <v>3</v>
      </c>
      <c r="F10" s="301">
        <v>1</v>
      </c>
      <c r="G10" s="302"/>
      <c r="H10" s="303"/>
      <c r="J10" s="192"/>
    </row>
    <row r="11" spans="1:10" ht="9.75" customHeight="1" thickBot="1" x14ac:dyDescent="0.2">
      <c r="A11" s="408"/>
      <c r="B11" s="404"/>
      <c r="C11" s="357"/>
      <c r="D11" s="402"/>
      <c r="E11" s="372"/>
      <c r="F11" s="304"/>
      <c r="G11" s="305"/>
      <c r="H11" s="302"/>
      <c r="J11" s="192"/>
    </row>
    <row r="12" spans="1:10" ht="9.75" customHeight="1" thickTop="1" thickBot="1" x14ac:dyDescent="0.2">
      <c r="A12" s="408"/>
      <c r="B12" s="403" t="s">
        <v>75</v>
      </c>
      <c r="C12" s="359" t="s">
        <v>133</v>
      </c>
      <c r="D12" s="399" t="s">
        <v>20</v>
      </c>
      <c r="E12" s="371">
        <v>4</v>
      </c>
      <c r="F12" s="306"/>
      <c r="G12" s="307">
        <v>3</v>
      </c>
      <c r="H12" s="302"/>
    </row>
    <row r="13" spans="1:10" ht="9.75" customHeight="1" thickTop="1" thickBot="1" x14ac:dyDescent="0.2">
      <c r="A13" s="408"/>
      <c r="B13" s="404"/>
      <c r="C13" s="357"/>
      <c r="D13" s="400"/>
      <c r="E13" s="372"/>
      <c r="F13" s="294">
        <v>4</v>
      </c>
      <c r="H13" s="302"/>
      <c r="I13" s="308"/>
    </row>
    <row r="14" spans="1:10" ht="9.75" customHeight="1" thickTop="1" x14ac:dyDescent="0.15">
      <c r="A14" s="408"/>
      <c r="B14" s="403" t="s">
        <v>70</v>
      </c>
      <c r="C14" s="359" t="s">
        <v>233</v>
      </c>
      <c r="D14" s="400" t="str">
        <f>VLOOKUP(B6,[1]南ブロック!$A$76:$G$79,2,FALSE)</f>
        <v>山梨</v>
      </c>
      <c r="E14" s="371">
        <v>5</v>
      </c>
      <c r="F14" s="293">
        <v>0</v>
      </c>
      <c r="H14" s="300"/>
      <c r="I14" s="309"/>
    </row>
    <row r="15" spans="1:10" ht="9.75" customHeight="1" thickBot="1" x14ac:dyDescent="0.2">
      <c r="A15" s="408"/>
      <c r="B15" s="404"/>
      <c r="C15" s="357"/>
      <c r="D15" s="400"/>
      <c r="E15" s="372"/>
      <c r="F15" s="304"/>
      <c r="G15" s="309">
        <v>2</v>
      </c>
      <c r="H15" s="300"/>
    </row>
    <row r="16" spans="1:10" ht="9.75" customHeight="1" thickTop="1" thickBot="1" x14ac:dyDescent="0.2">
      <c r="A16" s="408"/>
      <c r="B16" s="403" t="s">
        <v>76</v>
      </c>
      <c r="C16" s="359" t="s">
        <v>180</v>
      </c>
      <c r="D16" s="407" t="s">
        <v>20</v>
      </c>
      <c r="E16" s="371">
        <v>6</v>
      </c>
      <c r="F16" s="294"/>
      <c r="G16" s="310" t="s">
        <v>239</v>
      </c>
      <c r="H16" s="300"/>
    </row>
    <row r="17" spans="1:8" s="187" customFormat="1" ht="9.75" customHeight="1" thickTop="1" thickBot="1" x14ac:dyDescent="0.2">
      <c r="A17" s="408"/>
      <c r="B17" s="404"/>
      <c r="C17" s="357"/>
      <c r="D17" s="402"/>
      <c r="E17" s="372"/>
      <c r="F17" s="295">
        <v>5</v>
      </c>
      <c r="G17" s="302"/>
      <c r="H17" s="300"/>
    </row>
    <row r="18" spans="1:8" s="187" customFormat="1" ht="9.75" customHeight="1" thickTop="1" thickBot="1" x14ac:dyDescent="0.2">
      <c r="A18" s="408"/>
      <c r="B18" s="403" t="s">
        <v>72</v>
      </c>
      <c r="C18" s="359" t="s">
        <v>136</v>
      </c>
      <c r="D18" s="407" t="s">
        <v>65</v>
      </c>
      <c r="E18" s="371">
        <v>7</v>
      </c>
      <c r="F18" s="293">
        <v>4</v>
      </c>
      <c r="G18" s="300"/>
      <c r="H18" s="311">
        <v>1</v>
      </c>
    </row>
    <row r="19" spans="1:8" s="187" customFormat="1" ht="9.75" customHeight="1" thickTop="1" thickBot="1" x14ac:dyDescent="0.2">
      <c r="A19" s="408"/>
      <c r="B19" s="404"/>
      <c r="C19" s="357"/>
      <c r="D19" s="402"/>
      <c r="E19" s="372"/>
      <c r="F19" s="312"/>
      <c r="G19" s="313"/>
      <c r="H19" s="293"/>
    </row>
    <row r="20" spans="1:8" s="187" customFormat="1" ht="9.75" customHeight="1" thickTop="1" x14ac:dyDescent="0.15">
      <c r="A20" s="408"/>
      <c r="B20" s="403" t="s">
        <v>74</v>
      </c>
      <c r="C20" s="359" t="s">
        <v>175</v>
      </c>
      <c r="D20" s="399" t="s">
        <v>19</v>
      </c>
      <c r="E20" s="371">
        <v>8</v>
      </c>
      <c r="F20" s="297"/>
      <c r="G20" s="309">
        <v>2</v>
      </c>
      <c r="H20" s="293"/>
    </row>
    <row r="21" spans="1:8" s="187" customFormat="1" ht="9.75" customHeight="1" x14ac:dyDescent="0.15">
      <c r="A21" s="408"/>
      <c r="B21" s="404"/>
      <c r="C21" s="357"/>
      <c r="D21" s="400"/>
      <c r="E21" s="372"/>
      <c r="F21" s="293">
        <v>0</v>
      </c>
      <c r="G21" s="293"/>
      <c r="H21" s="293"/>
    </row>
    <row r="22" spans="1:8" s="187" customFormat="1" ht="18.75" customHeight="1" x14ac:dyDescent="0.15">
      <c r="A22" s="240"/>
      <c r="B22" s="264"/>
      <c r="C22" s="265"/>
      <c r="D22" s="314"/>
      <c r="E22" s="240"/>
      <c r="F22" s="293"/>
      <c r="G22" s="293"/>
      <c r="H22" s="293"/>
    </row>
    <row r="23" spans="1:8" s="187" customFormat="1" ht="17.25" x14ac:dyDescent="0.15">
      <c r="A23" s="1" t="s">
        <v>2</v>
      </c>
      <c r="C23" s="235"/>
      <c r="D23" s="265"/>
      <c r="F23" s="293"/>
      <c r="G23" s="293"/>
      <c r="H23" s="293"/>
    </row>
    <row r="24" spans="1:8" s="187" customFormat="1" ht="6" customHeight="1" x14ac:dyDescent="0.15">
      <c r="A24" s="240"/>
      <c r="C24" s="235"/>
      <c r="D24" s="315"/>
      <c r="F24" s="293"/>
      <c r="G24" s="293"/>
      <c r="H24" s="293"/>
    </row>
    <row r="25" spans="1:8" s="187" customFormat="1" x14ac:dyDescent="0.15">
      <c r="A25" s="240"/>
      <c r="B25" s="241" t="s">
        <v>15</v>
      </c>
      <c r="C25" s="242" t="s">
        <v>17</v>
      </c>
      <c r="D25" s="316" t="s">
        <v>18</v>
      </c>
      <c r="E25" s="245"/>
      <c r="F25" s="293"/>
      <c r="G25" s="293"/>
      <c r="H25" s="293"/>
    </row>
    <row r="26" spans="1:8" s="187" customFormat="1" ht="9.75" customHeight="1" thickBot="1" x14ac:dyDescent="0.2">
      <c r="A26" s="408"/>
      <c r="B26" s="403" t="s">
        <v>69</v>
      </c>
      <c r="C26" s="359" t="s">
        <v>121</v>
      </c>
      <c r="D26" s="407" t="s">
        <v>67</v>
      </c>
      <c r="E26" s="395">
        <v>1</v>
      </c>
      <c r="F26" s="306">
        <v>4</v>
      </c>
      <c r="G26" s="293"/>
      <c r="H26" s="293"/>
    </row>
    <row r="27" spans="1:8" s="187" customFormat="1" ht="9.75" customHeight="1" thickTop="1" thickBot="1" x14ac:dyDescent="0.2">
      <c r="A27" s="408"/>
      <c r="B27" s="404"/>
      <c r="C27" s="357"/>
      <c r="D27" s="402"/>
      <c r="E27" s="394"/>
      <c r="F27" s="312"/>
      <c r="G27" s="293">
        <v>3</v>
      </c>
      <c r="H27" s="293"/>
    </row>
    <row r="28" spans="1:8" s="187" customFormat="1" ht="9.75" customHeight="1" thickTop="1" x14ac:dyDescent="0.15">
      <c r="A28" s="408"/>
      <c r="B28" s="403" t="s">
        <v>71</v>
      </c>
      <c r="C28" s="359" t="s">
        <v>123</v>
      </c>
      <c r="D28" s="399" t="s">
        <v>32</v>
      </c>
      <c r="E28" s="395">
        <v>2</v>
      </c>
      <c r="F28" s="297"/>
      <c r="G28" s="317"/>
      <c r="H28" s="293"/>
    </row>
    <row r="29" spans="1:8" s="187" customFormat="1" ht="9.75" customHeight="1" thickBot="1" x14ac:dyDescent="0.2">
      <c r="A29" s="408"/>
      <c r="B29" s="404"/>
      <c r="C29" s="357"/>
      <c r="D29" s="400"/>
      <c r="E29" s="394"/>
      <c r="F29" s="299">
        <v>0</v>
      </c>
      <c r="G29" s="302"/>
      <c r="H29" s="318">
        <v>2</v>
      </c>
    </row>
    <row r="30" spans="1:8" s="187" customFormat="1" ht="9.75" customHeight="1" thickTop="1" x14ac:dyDescent="0.15">
      <c r="A30" s="408"/>
      <c r="B30" s="403" t="s">
        <v>73</v>
      </c>
      <c r="C30" s="359" t="s">
        <v>145</v>
      </c>
      <c r="D30" s="407" t="s">
        <v>30</v>
      </c>
      <c r="E30" s="395">
        <v>3</v>
      </c>
      <c r="F30" s="293">
        <v>0</v>
      </c>
      <c r="G30" s="300"/>
      <c r="H30" s="317"/>
    </row>
    <row r="31" spans="1:8" s="187" customFormat="1" ht="9.75" customHeight="1" thickBot="1" x14ac:dyDescent="0.2">
      <c r="A31" s="408"/>
      <c r="B31" s="404"/>
      <c r="C31" s="357"/>
      <c r="D31" s="402"/>
      <c r="E31" s="394"/>
      <c r="F31" s="304"/>
      <c r="G31" s="300"/>
      <c r="H31" s="302"/>
    </row>
    <row r="32" spans="1:8" s="187" customFormat="1" ht="9.75" customHeight="1" thickTop="1" thickBot="1" x14ac:dyDescent="0.2">
      <c r="A32" s="408"/>
      <c r="B32" s="403" t="s">
        <v>75</v>
      </c>
      <c r="C32" s="359" t="s">
        <v>220</v>
      </c>
      <c r="D32" s="399" t="s">
        <v>68</v>
      </c>
      <c r="E32" s="395">
        <v>4</v>
      </c>
      <c r="F32" s="319"/>
      <c r="G32" s="320">
        <v>0</v>
      </c>
      <c r="H32" s="302"/>
    </row>
    <row r="33" spans="1:14" ht="9.75" customHeight="1" thickTop="1" thickBot="1" x14ac:dyDescent="0.2">
      <c r="A33" s="408"/>
      <c r="B33" s="404"/>
      <c r="C33" s="357"/>
      <c r="D33" s="400"/>
      <c r="E33" s="394"/>
      <c r="F33" s="294">
        <v>5</v>
      </c>
      <c r="H33" s="302"/>
      <c r="I33" s="308"/>
    </row>
    <row r="34" spans="1:14" ht="9.75" customHeight="1" thickTop="1" thickBot="1" x14ac:dyDescent="0.2">
      <c r="A34" s="408"/>
      <c r="B34" s="403" t="s">
        <v>70</v>
      </c>
      <c r="C34" s="359" t="s">
        <v>170</v>
      </c>
      <c r="D34" s="399" t="s">
        <v>67</v>
      </c>
      <c r="E34" s="395">
        <v>5</v>
      </c>
      <c r="F34" s="293">
        <v>3</v>
      </c>
      <c r="H34" s="300"/>
      <c r="I34" s="309"/>
    </row>
    <row r="35" spans="1:14" ht="9.75" customHeight="1" thickTop="1" thickBot="1" x14ac:dyDescent="0.2">
      <c r="A35" s="408"/>
      <c r="B35" s="404"/>
      <c r="C35" s="357"/>
      <c r="D35" s="400"/>
      <c r="E35" s="394"/>
      <c r="F35" s="295"/>
      <c r="G35" s="296">
        <v>3</v>
      </c>
      <c r="H35" s="300"/>
    </row>
    <row r="36" spans="1:14" ht="9.75" customHeight="1" thickTop="1" x14ac:dyDescent="0.15">
      <c r="A36" s="408"/>
      <c r="B36" s="403" t="s">
        <v>76</v>
      </c>
      <c r="C36" s="359" t="s">
        <v>77</v>
      </c>
      <c r="D36" s="401" t="str">
        <f>VLOOKUP(B36,[1]北ブロック!$A$76:$G$79,2,FALSE)</f>
        <v>茨城</v>
      </c>
      <c r="E36" s="395">
        <v>6</v>
      </c>
      <c r="F36" s="297"/>
      <c r="G36" s="317"/>
      <c r="H36" s="300"/>
    </row>
    <row r="37" spans="1:14" ht="9.75" customHeight="1" thickBot="1" x14ac:dyDescent="0.2">
      <c r="A37" s="408"/>
      <c r="B37" s="404"/>
      <c r="C37" s="357"/>
      <c r="D37" s="402"/>
      <c r="E37" s="394"/>
      <c r="F37" s="299">
        <v>2</v>
      </c>
      <c r="G37" s="302"/>
      <c r="H37" s="300"/>
    </row>
    <row r="38" spans="1:14" ht="9.75" customHeight="1" thickTop="1" thickBot="1" x14ac:dyDescent="0.2">
      <c r="A38" s="408"/>
      <c r="B38" s="403" t="s">
        <v>72</v>
      </c>
      <c r="C38" s="359" t="s">
        <v>221</v>
      </c>
      <c r="D38" s="407" t="s">
        <v>32</v>
      </c>
      <c r="E38" s="395">
        <v>7</v>
      </c>
      <c r="F38" s="293">
        <v>5</v>
      </c>
      <c r="G38" s="300"/>
      <c r="H38" s="311">
        <v>0</v>
      </c>
    </row>
    <row r="39" spans="1:14" ht="9.75" customHeight="1" thickTop="1" thickBot="1" x14ac:dyDescent="0.2">
      <c r="A39" s="408"/>
      <c r="B39" s="404"/>
      <c r="C39" s="357"/>
      <c r="D39" s="402"/>
      <c r="E39" s="394"/>
      <c r="F39" s="312"/>
      <c r="G39" s="300"/>
    </row>
    <row r="40" spans="1:14" ht="9.75" customHeight="1" thickTop="1" x14ac:dyDescent="0.15">
      <c r="A40" s="408"/>
      <c r="B40" s="403" t="s">
        <v>74</v>
      </c>
      <c r="C40" s="359" t="s">
        <v>179</v>
      </c>
      <c r="D40" s="399" t="s">
        <v>30</v>
      </c>
      <c r="E40" s="395">
        <v>8</v>
      </c>
      <c r="F40" s="297"/>
      <c r="G40" s="311">
        <v>1</v>
      </c>
    </row>
    <row r="41" spans="1:14" ht="9.75" customHeight="1" x14ac:dyDescent="0.15">
      <c r="A41" s="408"/>
      <c r="B41" s="404"/>
      <c r="C41" s="357"/>
      <c r="D41" s="400"/>
      <c r="E41" s="394"/>
      <c r="F41" s="299">
        <v>0</v>
      </c>
    </row>
    <row r="42" spans="1:14" ht="27.75" customHeight="1" x14ac:dyDescent="0.15"/>
    <row r="43" spans="1:14" ht="27.75" customHeight="1" x14ac:dyDescent="0.15">
      <c r="A43" s="213"/>
      <c r="B43" s="213"/>
      <c r="C43" s="271"/>
      <c r="D43" s="271"/>
      <c r="E43" s="213"/>
      <c r="F43" s="321"/>
      <c r="G43" s="321"/>
      <c r="H43" s="321"/>
      <c r="I43" s="321"/>
    </row>
    <row r="44" spans="1:14" ht="17.25" x14ac:dyDescent="0.15">
      <c r="A44" s="7" t="s">
        <v>3</v>
      </c>
    </row>
    <row r="45" spans="1:14" ht="5.25" customHeight="1" x14ac:dyDescent="0.15">
      <c r="A45" s="7"/>
    </row>
    <row r="46" spans="1:14" x14ac:dyDescent="0.15">
      <c r="A46" s="240"/>
      <c r="B46" s="241" t="s">
        <v>15</v>
      </c>
      <c r="C46" s="238" t="s">
        <v>17</v>
      </c>
      <c r="D46" s="322" t="s">
        <v>18</v>
      </c>
      <c r="E46" s="245"/>
      <c r="F46" s="318"/>
      <c r="G46" s="318"/>
      <c r="H46" s="318"/>
    </row>
    <row r="47" spans="1:14" ht="9.75" customHeight="1" thickBot="1" x14ac:dyDescent="0.2">
      <c r="B47" s="381" t="s">
        <v>27</v>
      </c>
      <c r="C47" s="351" t="s">
        <v>165</v>
      </c>
      <c r="D47" s="407" t="s">
        <v>240</v>
      </c>
      <c r="E47" s="323"/>
      <c r="F47" s="318"/>
      <c r="G47" s="318">
        <v>3</v>
      </c>
      <c r="H47" s="318"/>
      <c r="M47" s="192"/>
    </row>
    <row r="48" spans="1:14" ht="9.75" customHeight="1" thickTop="1" thickBot="1" x14ac:dyDescent="0.2">
      <c r="B48" s="394"/>
      <c r="C48" s="352"/>
      <c r="D48" s="415"/>
      <c r="E48" s="324"/>
      <c r="F48" s="295"/>
      <c r="G48" s="325"/>
      <c r="H48" s="308">
        <v>2</v>
      </c>
      <c r="M48" s="192"/>
      <c r="N48" s="192"/>
    </row>
    <row r="49" spans="2:16" ht="9.75" customHeight="1" thickTop="1" x14ac:dyDescent="0.15">
      <c r="B49" s="381" t="s">
        <v>198</v>
      </c>
      <c r="C49" s="359" t="s">
        <v>133</v>
      </c>
      <c r="D49" s="399" t="s">
        <v>20</v>
      </c>
      <c r="E49" s="371">
        <v>4</v>
      </c>
      <c r="F49" s="318">
        <v>2</v>
      </c>
      <c r="G49" s="326"/>
      <c r="H49" s="327" t="s">
        <v>241</v>
      </c>
      <c r="I49" s="318"/>
      <c r="M49" s="192"/>
      <c r="N49" s="192"/>
    </row>
    <row r="50" spans="2:16" ht="9.75" customHeight="1" thickBot="1" x14ac:dyDescent="0.2">
      <c r="B50" s="394"/>
      <c r="C50" s="357"/>
      <c r="D50" s="400"/>
      <c r="E50" s="372"/>
      <c r="F50" s="328"/>
      <c r="G50" s="326"/>
      <c r="H50" s="302"/>
      <c r="M50" s="192"/>
      <c r="N50" s="192"/>
    </row>
    <row r="51" spans="2:16" ht="9.75" customHeight="1" thickTop="1" thickBot="1" x14ac:dyDescent="0.2">
      <c r="B51" s="381" t="s">
        <v>199</v>
      </c>
      <c r="C51" s="359" t="s">
        <v>170</v>
      </c>
      <c r="D51" s="399" t="s">
        <v>67</v>
      </c>
      <c r="E51" s="371">
        <v>5</v>
      </c>
      <c r="F51" s="329" t="s">
        <v>241</v>
      </c>
      <c r="G51" s="307">
        <v>1</v>
      </c>
      <c r="H51" s="302"/>
      <c r="I51" s="318"/>
      <c r="K51" s="114"/>
      <c r="L51" s="192"/>
      <c r="M51" s="192"/>
      <c r="N51" s="192"/>
    </row>
    <row r="52" spans="2:16" ht="9.75" customHeight="1" thickTop="1" x14ac:dyDescent="0.15">
      <c r="B52" s="394"/>
      <c r="C52" s="357"/>
      <c r="D52" s="400"/>
      <c r="E52" s="372"/>
      <c r="F52" s="295">
        <v>2</v>
      </c>
      <c r="G52" s="318"/>
      <c r="H52" s="326"/>
      <c r="I52" s="295"/>
      <c r="L52" s="192"/>
      <c r="M52" s="192"/>
      <c r="N52" s="192"/>
    </row>
    <row r="53" spans="2:16" ht="9.75" customHeight="1" x14ac:dyDescent="0.15">
      <c r="B53" s="381" t="s">
        <v>23</v>
      </c>
      <c r="C53" s="359" t="s">
        <v>180</v>
      </c>
      <c r="D53" s="407" t="s">
        <v>20</v>
      </c>
      <c r="E53" s="371">
        <v>6</v>
      </c>
      <c r="F53" s="318"/>
      <c r="G53" s="330">
        <v>2</v>
      </c>
      <c r="H53" s="326"/>
      <c r="I53" s="294"/>
      <c r="L53" s="192"/>
      <c r="M53" s="192"/>
      <c r="N53" s="192"/>
    </row>
    <row r="54" spans="2:16" ht="9.75" customHeight="1" thickBot="1" x14ac:dyDescent="0.2">
      <c r="B54" s="394"/>
      <c r="C54" s="357"/>
      <c r="D54" s="402"/>
      <c r="E54" s="372"/>
      <c r="F54" s="331"/>
      <c r="G54" s="332"/>
      <c r="H54" s="333"/>
      <c r="L54" s="192"/>
      <c r="M54" s="192"/>
      <c r="N54" s="192"/>
    </row>
    <row r="55" spans="2:16" ht="9.75" customHeight="1" thickTop="1" thickBot="1" x14ac:dyDescent="0.2">
      <c r="B55" s="381" t="s">
        <v>200</v>
      </c>
      <c r="C55" s="359" t="s">
        <v>121</v>
      </c>
      <c r="D55" s="407" t="s">
        <v>67</v>
      </c>
      <c r="E55" s="371">
        <v>1</v>
      </c>
      <c r="F55" s="294"/>
      <c r="G55" s="318"/>
      <c r="H55" s="296">
        <v>2</v>
      </c>
      <c r="I55" s="318"/>
      <c r="L55" s="192"/>
      <c r="M55" s="192"/>
      <c r="N55" s="192"/>
    </row>
    <row r="56" spans="2:16" ht="9.75" customHeight="1" thickTop="1" x14ac:dyDescent="0.15">
      <c r="B56" s="394"/>
      <c r="C56" s="357"/>
      <c r="D56" s="402"/>
      <c r="E56" s="372"/>
      <c r="F56" s="295"/>
      <c r="G56" s="320">
        <v>3</v>
      </c>
      <c r="H56" s="318"/>
      <c r="I56" s="318"/>
      <c r="L56" s="192"/>
      <c r="M56" s="192"/>
      <c r="N56" s="192"/>
      <c r="O56" s="192"/>
      <c r="P56" s="192"/>
    </row>
    <row r="57" spans="2:16" ht="9.75" customHeight="1" x14ac:dyDescent="0.15">
      <c r="B57" s="381" t="s">
        <v>26</v>
      </c>
      <c r="C57" s="358"/>
      <c r="D57" s="423"/>
      <c r="E57" s="323"/>
      <c r="F57" s="318"/>
      <c r="G57" s="318"/>
      <c r="H57" s="318"/>
      <c r="L57" s="192"/>
      <c r="M57" s="192"/>
      <c r="N57" s="192"/>
      <c r="O57" s="192"/>
      <c r="P57" s="192"/>
    </row>
    <row r="58" spans="2:16" ht="9.75" customHeight="1" x14ac:dyDescent="0.15">
      <c r="B58" s="394"/>
      <c r="C58" s="358"/>
      <c r="D58" s="375"/>
      <c r="E58" s="324"/>
      <c r="F58" s="294"/>
      <c r="G58" s="318"/>
      <c r="H58" s="318"/>
    </row>
    <row r="60" spans="2:16" x14ac:dyDescent="0.15">
      <c r="B60" s="292" t="s">
        <v>36</v>
      </c>
    </row>
    <row r="61" spans="2:16" ht="6.75" customHeight="1" x14ac:dyDescent="0.15"/>
    <row r="62" spans="2:16" ht="9.75" customHeight="1" x14ac:dyDescent="0.15">
      <c r="C62" s="351" t="s">
        <v>165</v>
      </c>
      <c r="D62" s="374" t="s">
        <v>66</v>
      </c>
      <c r="E62" s="192"/>
    </row>
    <row r="63" spans="2:16" ht="9.75" customHeight="1" x14ac:dyDescent="0.15">
      <c r="C63" s="352"/>
      <c r="D63" s="375"/>
      <c r="E63" s="192"/>
    </row>
  </sheetData>
  <mergeCells count="104">
    <mergeCell ref="E49:E50"/>
    <mergeCell ref="D51:D52"/>
    <mergeCell ref="C62:C63"/>
    <mergeCell ref="D62:D63"/>
    <mergeCell ref="B55:B56"/>
    <mergeCell ref="C55:C56"/>
    <mergeCell ref="B57:B58"/>
    <mergeCell ref="C57:C58"/>
    <mergeCell ref="D57:D58"/>
    <mergeCell ref="B47:B48"/>
    <mergeCell ref="C47:C48"/>
    <mergeCell ref="B53:B54"/>
    <mergeCell ref="C53:C54"/>
    <mergeCell ref="B49:B50"/>
    <mergeCell ref="C49:C50"/>
    <mergeCell ref="B51:B52"/>
    <mergeCell ref="C51:C52"/>
    <mergeCell ref="D47:D48"/>
    <mergeCell ref="D49:D50"/>
    <mergeCell ref="A6:A7"/>
    <mergeCell ref="A8:A9"/>
    <mergeCell ref="A10:A11"/>
    <mergeCell ref="A12:A13"/>
    <mergeCell ref="A34:A35"/>
    <mergeCell ref="A36:A37"/>
    <mergeCell ref="A38:A39"/>
    <mergeCell ref="A40:A41"/>
    <mergeCell ref="A26:A27"/>
    <mergeCell ref="A28:A29"/>
    <mergeCell ref="A30:A31"/>
    <mergeCell ref="A32:A33"/>
    <mergeCell ref="B40:B41"/>
    <mergeCell ref="C40:C41"/>
    <mergeCell ref="D40:D41"/>
    <mergeCell ref="E40:E41"/>
    <mergeCell ref="B38:B39"/>
    <mergeCell ref="C38:C39"/>
    <mergeCell ref="D38:D39"/>
    <mergeCell ref="E38:E39"/>
    <mergeCell ref="A14:A15"/>
    <mergeCell ref="A16:A17"/>
    <mergeCell ref="A18:A19"/>
    <mergeCell ref="A20:A21"/>
    <mergeCell ref="B32:B33"/>
    <mergeCell ref="C32:C33"/>
    <mergeCell ref="D32:D33"/>
    <mergeCell ref="E32:E33"/>
    <mergeCell ref="B30:B31"/>
    <mergeCell ref="C30:C31"/>
    <mergeCell ref="D30:D31"/>
    <mergeCell ref="E30:E31"/>
    <mergeCell ref="B36:B37"/>
    <mergeCell ref="C36:C37"/>
    <mergeCell ref="D36:D37"/>
    <mergeCell ref="E36:E37"/>
    <mergeCell ref="B34:B35"/>
    <mergeCell ref="C34:C35"/>
    <mergeCell ref="D34:D35"/>
    <mergeCell ref="E34:E35"/>
    <mergeCell ref="E18:E19"/>
    <mergeCell ref="B28:B29"/>
    <mergeCell ref="C28:C29"/>
    <mergeCell ref="D28:D29"/>
    <mergeCell ref="E28:E29"/>
    <mergeCell ref="B26:B27"/>
    <mergeCell ref="C26:C27"/>
    <mergeCell ref="D26:D27"/>
    <mergeCell ref="E26:E27"/>
    <mergeCell ref="B6:B7"/>
    <mergeCell ref="C6:C7"/>
    <mergeCell ref="D6:D7"/>
    <mergeCell ref="E6:E7"/>
    <mergeCell ref="B12:B13"/>
    <mergeCell ref="C12:C13"/>
    <mergeCell ref="D12:D13"/>
    <mergeCell ref="E12:E13"/>
    <mergeCell ref="B10:B11"/>
    <mergeCell ref="C10:C11"/>
    <mergeCell ref="D10:D11"/>
    <mergeCell ref="E10:E11"/>
    <mergeCell ref="E51:E52"/>
    <mergeCell ref="D53:D54"/>
    <mergeCell ref="E53:E54"/>
    <mergeCell ref="D55:D56"/>
    <mergeCell ref="E55:E56"/>
    <mergeCell ref="B8:B9"/>
    <mergeCell ref="C8:C9"/>
    <mergeCell ref="D8:D9"/>
    <mergeCell ref="E8:E9"/>
    <mergeCell ref="B16:B17"/>
    <mergeCell ref="C16:C17"/>
    <mergeCell ref="D16:D17"/>
    <mergeCell ref="E16:E17"/>
    <mergeCell ref="B14:B15"/>
    <mergeCell ref="C14:C15"/>
    <mergeCell ref="D14:D15"/>
    <mergeCell ref="E14:E15"/>
    <mergeCell ref="B20:B21"/>
    <mergeCell ref="C20:C21"/>
    <mergeCell ref="D20:D21"/>
    <mergeCell ref="E20:E21"/>
    <mergeCell ref="B18:B19"/>
    <mergeCell ref="C18:C19"/>
    <mergeCell ref="D18:D19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zoomScale="50" zoomScaleNormal="50" workbookViewId="0">
      <selection activeCell="L2" sqref="L2"/>
    </sheetView>
  </sheetViews>
  <sheetFormatPr defaultRowHeight="13.5" x14ac:dyDescent="0.15"/>
  <cols>
    <col min="1" max="1" width="7.7109375" style="2" customWidth="1"/>
    <col min="2" max="2" width="7.85546875" style="2" customWidth="1"/>
    <col min="3" max="3" width="15.85546875" style="5" bestFit="1" customWidth="1"/>
    <col min="4" max="4" width="15.7109375" style="2" customWidth="1"/>
    <col min="5" max="5" width="19.28515625" style="5" customWidth="1"/>
    <col min="6" max="6" width="20.5703125" style="2" bestFit="1" customWidth="1"/>
    <col min="7" max="7" width="20.5703125" style="5" bestFit="1" customWidth="1"/>
    <col min="8" max="8" width="1.28515625" style="2" customWidth="1"/>
    <col min="9" max="9" width="9.140625" style="2"/>
    <col min="10" max="10" width="7.28515625" style="2" customWidth="1"/>
    <col min="11" max="11" width="2" style="2" customWidth="1"/>
    <col min="12" max="12" width="14.85546875" style="2" customWidth="1"/>
    <col min="13" max="16" width="21.28515625" style="2" bestFit="1" customWidth="1"/>
    <col min="17" max="16384" width="9.140625" style="2"/>
  </cols>
  <sheetData>
    <row r="1" spans="2:18" ht="17.25" customHeight="1" thickBot="1" x14ac:dyDescent="0.2">
      <c r="B1" s="2" t="s">
        <v>46</v>
      </c>
      <c r="G1" s="40" t="s">
        <v>63</v>
      </c>
    </row>
    <row r="2" spans="2:18" ht="17.25" customHeight="1" thickBot="1" x14ac:dyDescent="0.2">
      <c r="B2" s="18" t="s">
        <v>41</v>
      </c>
      <c r="C2" s="19" t="s">
        <v>39</v>
      </c>
      <c r="D2" s="424" t="s">
        <v>5</v>
      </c>
      <c r="E2" s="425"/>
      <c r="F2" s="424" t="s">
        <v>6</v>
      </c>
      <c r="G2" s="426"/>
    </row>
    <row r="3" spans="2:18" ht="17.25" customHeight="1" x14ac:dyDescent="0.15">
      <c r="B3" s="20" t="s">
        <v>50</v>
      </c>
      <c r="C3" s="21" t="s">
        <v>7</v>
      </c>
      <c r="D3" s="430"/>
      <c r="E3" s="431"/>
      <c r="F3" s="430"/>
      <c r="G3" s="432"/>
      <c r="K3" s="79"/>
      <c r="L3" s="79"/>
      <c r="M3" s="79"/>
      <c r="N3" s="79"/>
      <c r="O3" s="79"/>
      <c r="P3" s="79"/>
      <c r="Q3" s="79"/>
      <c r="R3" s="79"/>
    </row>
    <row r="4" spans="2:18" ht="17.25" customHeight="1" x14ac:dyDescent="0.15">
      <c r="B4" s="9" t="s">
        <v>50</v>
      </c>
      <c r="C4" s="3" t="s">
        <v>8</v>
      </c>
      <c r="D4" s="427"/>
      <c r="E4" s="428"/>
      <c r="F4" s="427"/>
      <c r="G4" s="429"/>
      <c r="K4" s="79"/>
      <c r="L4" s="79"/>
      <c r="M4" s="79"/>
      <c r="N4" s="79"/>
      <c r="O4" s="79"/>
      <c r="P4" s="79"/>
      <c r="Q4" s="79"/>
      <c r="R4" s="79"/>
    </row>
    <row r="5" spans="2:18" ht="17.25" customHeight="1" x14ac:dyDescent="0.15">
      <c r="B5" s="9" t="s">
        <v>50</v>
      </c>
      <c r="C5" s="3" t="s">
        <v>9</v>
      </c>
      <c r="D5" s="91"/>
      <c r="E5" s="92"/>
      <c r="F5" s="91"/>
      <c r="G5" s="93"/>
      <c r="K5" s="79"/>
      <c r="L5" s="79"/>
      <c r="M5" s="79"/>
      <c r="N5" s="79"/>
      <c r="O5" s="79"/>
      <c r="P5" s="79"/>
      <c r="Q5" s="79"/>
      <c r="R5" s="79"/>
    </row>
    <row r="6" spans="2:18" ht="17.25" customHeight="1" x14ac:dyDescent="0.15">
      <c r="B6" s="9" t="s">
        <v>50</v>
      </c>
      <c r="C6" s="3" t="s">
        <v>10</v>
      </c>
      <c r="D6" s="91"/>
      <c r="E6" s="92"/>
      <c r="F6" s="91"/>
      <c r="G6" s="93"/>
      <c r="K6" s="79"/>
      <c r="L6" s="79"/>
      <c r="M6" s="79"/>
      <c r="N6" s="79"/>
      <c r="O6" s="79"/>
      <c r="P6" s="79"/>
      <c r="Q6" s="79"/>
      <c r="R6" s="79"/>
    </row>
    <row r="7" spans="2:18" ht="17.25" customHeight="1" x14ac:dyDescent="0.15">
      <c r="B7" s="9" t="s">
        <v>50</v>
      </c>
      <c r="C7" s="3" t="s">
        <v>11</v>
      </c>
      <c r="D7" s="427"/>
      <c r="E7" s="428"/>
      <c r="F7" s="427"/>
      <c r="G7" s="429"/>
      <c r="K7" s="79"/>
      <c r="L7" s="79"/>
      <c r="M7" s="79"/>
      <c r="N7" s="79"/>
      <c r="O7" s="79"/>
      <c r="P7" s="79"/>
      <c r="Q7" s="79"/>
      <c r="R7" s="79"/>
    </row>
    <row r="8" spans="2:18" ht="17.25" customHeight="1" x14ac:dyDescent="0.15">
      <c r="B8" s="9" t="s">
        <v>50</v>
      </c>
      <c r="C8" s="3" t="s">
        <v>12</v>
      </c>
      <c r="D8" s="427"/>
      <c r="E8" s="428"/>
      <c r="F8" s="427"/>
      <c r="G8" s="429"/>
      <c r="K8" s="79"/>
      <c r="L8" s="79"/>
      <c r="M8" s="79"/>
      <c r="N8" s="79"/>
      <c r="O8" s="79"/>
      <c r="P8" s="79"/>
      <c r="Q8" s="79"/>
      <c r="R8" s="79"/>
    </row>
    <row r="9" spans="2:18" ht="17.25" customHeight="1" x14ac:dyDescent="0.15">
      <c r="B9" s="9" t="s">
        <v>50</v>
      </c>
      <c r="C9" s="3" t="s">
        <v>13</v>
      </c>
      <c r="D9" s="91"/>
      <c r="E9" s="92"/>
      <c r="F9" s="91"/>
      <c r="G9" s="93"/>
      <c r="K9" s="79"/>
      <c r="L9" s="79"/>
      <c r="M9" s="79"/>
      <c r="N9" s="79"/>
      <c r="O9" s="79"/>
      <c r="P9" s="79"/>
      <c r="Q9" s="79"/>
      <c r="R9" s="79"/>
    </row>
    <row r="10" spans="2:18" ht="17.25" customHeight="1" thickBot="1" x14ac:dyDescent="0.2">
      <c r="B10" s="11" t="s">
        <v>50</v>
      </c>
      <c r="C10" s="12" t="s">
        <v>14</v>
      </c>
      <c r="D10" s="94"/>
      <c r="E10" s="95"/>
      <c r="F10" s="94"/>
      <c r="G10" s="96"/>
      <c r="K10" s="79"/>
      <c r="L10" s="79"/>
      <c r="M10" s="79"/>
      <c r="N10" s="79"/>
      <c r="O10" s="79"/>
      <c r="P10" s="79"/>
      <c r="Q10" s="79"/>
      <c r="R10" s="79"/>
    </row>
    <row r="11" spans="2:18" ht="17.25" customHeight="1" x14ac:dyDescent="0.15">
      <c r="B11" s="20" t="s">
        <v>47</v>
      </c>
      <c r="C11" s="21" t="s">
        <v>7</v>
      </c>
      <c r="D11" s="430"/>
      <c r="E11" s="431"/>
      <c r="F11" s="430"/>
      <c r="G11" s="432"/>
      <c r="K11" s="79"/>
      <c r="L11" s="79"/>
      <c r="M11" s="79"/>
      <c r="N11" s="79"/>
      <c r="O11" s="79"/>
      <c r="P11" s="79"/>
      <c r="Q11" s="79"/>
      <c r="R11" s="79"/>
    </row>
    <row r="12" spans="2:18" ht="17.25" customHeight="1" x14ac:dyDescent="0.15">
      <c r="B12" s="9" t="s">
        <v>47</v>
      </c>
      <c r="C12" s="3" t="s">
        <v>8</v>
      </c>
      <c r="D12" s="427"/>
      <c r="E12" s="428"/>
      <c r="F12" s="427"/>
      <c r="G12" s="429"/>
      <c r="K12" s="79"/>
      <c r="L12" s="79"/>
      <c r="M12" s="79"/>
      <c r="N12" s="79"/>
      <c r="O12" s="79"/>
      <c r="P12" s="79"/>
      <c r="Q12" s="79"/>
      <c r="R12" s="79"/>
    </row>
    <row r="13" spans="2:18" ht="17.25" customHeight="1" x14ac:dyDescent="0.15">
      <c r="B13" s="9" t="s">
        <v>47</v>
      </c>
      <c r="C13" s="3" t="s">
        <v>9</v>
      </c>
      <c r="D13" s="91"/>
      <c r="E13" s="92"/>
      <c r="F13" s="91"/>
      <c r="G13" s="93"/>
      <c r="K13" s="79"/>
      <c r="L13" s="79"/>
      <c r="M13" s="79"/>
      <c r="N13" s="79"/>
      <c r="O13" s="79"/>
      <c r="P13" s="79"/>
      <c r="Q13" s="79"/>
      <c r="R13" s="79"/>
    </row>
    <row r="14" spans="2:18" ht="17.25" customHeight="1" x14ac:dyDescent="0.15">
      <c r="B14" s="9" t="s">
        <v>47</v>
      </c>
      <c r="C14" s="3" t="s">
        <v>10</v>
      </c>
      <c r="D14" s="91"/>
      <c r="E14" s="92"/>
      <c r="F14" s="91"/>
      <c r="G14" s="93"/>
      <c r="K14" s="79"/>
      <c r="L14" s="79"/>
      <c r="M14" s="79"/>
      <c r="N14" s="79"/>
      <c r="O14" s="79"/>
      <c r="P14" s="79"/>
      <c r="Q14" s="79"/>
      <c r="R14" s="79"/>
    </row>
    <row r="15" spans="2:18" ht="17.25" customHeight="1" x14ac:dyDescent="0.15">
      <c r="B15" s="9" t="s">
        <v>47</v>
      </c>
      <c r="C15" s="3" t="s">
        <v>11</v>
      </c>
      <c r="D15" s="427"/>
      <c r="E15" s="428"/>
      <c r="F15" s="427"/>
      <c r="G15" s="429"/>
      <c r="K15" s="79"/>
      <c r="L15" s="79"/>
      <c r="M15" s="79"/>
      <c r="N15" s="79"/>
      <c r="O15" s="79"/>
      <c r="P15" s="79"/>
      <c r="Q15" s="79"/>
      <c r="R15" s="79"/>
    </row>
    <row r="16" spans="2:18" ht="17.25" customHeight="1" x14ac:dyDescent="0.15">
      <c r="B16" s="9" t="s">
        <v>47</v>
      </c>
      <c r="C16" s="3" t="s">
        <v>12</v>
      </c>
      <c r="D16" s="427"/>
      <c r="E16" s="428"/>
      <c r="F16" s="427"/>
      <c r="G16" s="429"/>
      <c r="K16" s="79"/>
      <c r="L16" s="79"/>
      <c r="M16" s="79"/>
      <c r="N16" s="79"/>
      <c r="O16" s="79"/>
      <c r="P16" s="79"/>
      <c r="Q16" s="79"/>
      <c r="R16" s="79"/>
    </row>
    <row r="17" spans="2:18" ht="17.25" customHeight="1" x14ac:dyDescent="0.15">
      <c r="B17" s="9" t="s">
        <v>47</v>
      </c>
      <c r="C17" s="3" t="s">
        <v>13</v>
      </c>
      <c r="D17" s="91"/>
      <c r="E17" s="92"/>
      <c r="F17" s="91"/>
      <c r="G17" s="93"/>
      <c r="K17" s="79"/>
      <c r="L17" s="79"/>
      <c r="M17" s="79"/>
      <c r="N17" s="79"/>
      <c r="O17" s="79"/>
      <c r="P17" s="79"/>
      <c r="Q17" s="79"/>
      <c r="R17" s="79"/>
    </row>
    <row r="18" spans="2:18" ht="17.25" customHeight="1" thickBot="1" x14ac:dyDescent="0.2">
      <c r="B18" s="11" t="s">
        <v>47</v>
      </c>
      <c r="C18" s="12" t="s">
        <v>14</v>
      </c>
      <c r="D18" s="94"/>
      <c r="E18" s="95"/>
      <c r="F18" s="94"/>
      <c r="G18" s="96"/>
      <c r="K18" s="79"/>
      <c r="L18" s="79"/>
      <c r="M18" s="79"/>
      <c r="N18" s="79"/>
      <c r="O18" s="79"/>
      <c r="P18" s="79"/>
      <c r="Q18" s="79"/>
      <c r="R18" s="79"/>
    </row>
    <row r="19" spans="2:18" ht="17.25" customHeight="1" x14ac:dyDescent="0.15">
      <c r="B19" s="20" t="s">
        <v>48</v>
      </c>
      <c r="C19" s="21" t="s">
        <v>7</v>
      </c>
      <c r="D19" s="430"/>
      <c r="E19" s="431"/>
      <c r="F19" s="430"/>
      <c r="G19" s="432"/>
      <c r="K19" s="79"/>
      <c r="L19" s="79"/>
      <c r="M19" s="79"/>
      <c r="N19" s="79"/>
      <c r="O19" s="79"/>
      <c r="P19" s="79"/>
      <c r="Q19" s="79"/>
      <c r="R19" s="79"/>
    </row>
    <row r="20" spans="2:18" ht="17.25" customHeight="1" x14ac:dyDescent="0.15">
      <c r="B20" s="9" t="s">
        <v>48</v>
      </c>
      <c r="C20" s="3" t="s">
        <v>8</v>
      </c>
      <c r="D20" s="427"/>
      <c r="E20" s="428"/>
      <c r="F20" s="427"/>
      <c r="G20" s="429"/>
      <c r="K20" s="79"/>
      <c r="L20" s="79"/>
      <c r="M20" s="79"/>
      <c r="N20" s="79"/>
      <c r="O20" s="79"/>
      <c r="P20" s="79"/>
      <c r="Q20" s="79"/>
      <c r="R20" s="79"/>
    </row>
    <row r="21" spans="2:18" ht="17.25" customHeight="1" x14ac:dyDescent="0.15">
      <c r="B21" s="9" t="s">
        <v>48</v>
      </c>
      <c r="C21" s="3" t="s">
        <v>9</v>
      </c>
      <c r="D21" s="91"/>
      <c r="E21" s="92"/>
      <c r="F21" s="91"/>
      <c r="G21" s="93"/>
      <c r="K21" s="79"/>
      <c r="L21" s="79"/>
      <c r="M21" s="79"/>
      <c r="N21" s="79"/>
      <c r="O21" s="79"/>
      <c r="P21" s="79"/>
      <c r="Q21" s="79"/>
      <c r="R21" s="79"/>
    </row>
    <row r="22" spans="2:18" ht="17.25" customHeight="1" x14ac:dyDescent="0.15">
      <c r="B22" s="9" t="s">
        <v>48</v>
      </c>
      <c r="C22" s="3" t="s">
        <v>10</v>
      </c>
      <c r="D22" s="91"/>
      <c r="E22" s="92"/>
      <c r="F22" s="91"/>
      <c r="G22" s="93"/>
      <c r="K22" s="79"/>
      <c r="L22" s="79"/>
      <c r="M22" s="79"/>
      <c r="N22" s="79"/>
      <c r="O22" s="79"/>
      <c r="P22" s="79"/>
      <c r="Q22" s="79"/>
      <c r="R22" s="79"/>
    </row>
    <row r="23" spans="2:18" ht="17.25" customHeight="1" x14ac:dyDescent="0.15">
      <c r="B23" s="9" t="s">
        <v>48</v>
      </c>
      <c r="C23" s="3" t="s">
        <v>11</v>
      </c>
      <c r="D23" s="427"/>
      <c r="E23" s="428"/>
      <c r="F23" s="427"/>
      <c r="G23" s="429"/>
      <c r="K23" s="79"/>
      <c r="L23" s="79"/>
      <c r="M23" s="79"/>
      <c r="N23" s="79"/>
      <c r="O23" s="79"/>
      <c r="P23" s="79"/>
      <c r="Q23" s="79"/>
      <c r="R23" s="79"/>
    </row>
    <row r="24" spans="2:18" ht="17.25" customHeight="1" x14ac:dyDescent="0.15">
      <c r="B24" s="9" t="s">
        <v>48</v>
      </c>
      <c r="C24" s="3" t="s">
        <v>12</v>
      </c>
      <c r="D24" s="427"/>
      <c r="E24" s="428"/>
      <c r="F24" s="427"/>
      <c r="G24" s="429"/>
      <c r="K24" s="79"/>
      <c r="L24" s="79"/>
      <c r="M24" s="79"/>
      <c r="N24" s="79"/>
      <c r="O24" s="79"/>
      <c r="P24" s="79"/>
      <c r="Q24" s="79"/>
      <c r="R24" s="79"/>
    </row>
    <row r="25" spans="2:18" ht="17.25" customHeight="1" x14ac:dyDescent="0.15">
      <c r="B25" s="9" t="s">
        <v>48</v>
      </c>
      <c r="C25" s="3" t="s">
        <v>13</v>
      </c>
      <c r="D25" s="91"/>
      <c r="E25" s="92"/>
      <c r="F25" s="91"/>
      <c r="G25" s="93"/>
      <c r="K25" s="79"/>
      <c r="L25" s="79"/>
      <c r="M25" s="79"/>
      <c r="N25" s="79"/>
      <c r="O25" s="79"/>
      <c r="P25" s="79"/>
      <c r="Q25" s="79"/>
      <c r="R25" s="79"/>
    </row>
    <row r="26" spans="2:18" ht="17.25" customHeight="1" thickBot="1" x14ac:dyDescent="0.2">
      <c r="B26" s="11" t="s">
        <v>48</v>
      </c>
      <c r="C26" s="12" t="s">
        <v>14</v>
      </c>
      <c r="D26" s="94"/>
      <c r="E26" s="95"/>
      <c r="F26" s="94"/>
      <c r="G26" s="96"/>
      <c r="K26" s="79"/>
      <c r="L26" s="79"/>
      <c r="M26" s="79"/>
      <c r="N26" s="79"/>
      <c r="O26" s="79"/>
      <c r="P26" s="79"/>
      <c r="Q26" s="79"/>
      <c r="R26" s="79"/>
    </row>
    <row r="27" spans="2:18" ht="17.25" customHeight="1" x14ac:dyDescent="0.15">
      <c r="B27" s="20" t="s">
        <v>49</v>
      </c>
      <c r="C27" s="21" t="s">
        <v>7</v>
      </c>
      <c r="D27" s="433"/>
      <c r="E27" s="434"/>
      <c r="F27" s="433"/>
      <c r="G27" s="435"/>
      <c r="K27" s="79"/>
      <c r="L27" s="79"/>
      <c r="M27" s="79"/>
      <c r="N27" s="79"/>
      <c r="O27" s="79"/>
      <c r="P27" s="79"/>
      <c r="Q27" s="79"/>
      <c r="R27" s="79"/>
    </row>
    <row r="28" spans="2:18" ht="17.25" customHeight="1" x14ac:dyDescent="0.15">
      <c r="B28" s="9" t="s">
        <v>49</v>
      </c>
      <c r="C28" s="3" t="s">
        <v>8</v>
      </c>
      <c r="D28" s="436"/>
      <c r="E28" s="437"/>
      <c r="F28" s="436"/>
      <c r="G28" s="438"/>
      <c r="K28" s="79"/>
      <c r="L28" s="79"/>
      <c r="M28" s="79"/>
      <c r="N28" s="79"/>
      <c r="O28" s="79"/>
      <c r="P28" s="79"/>
      <c r="Q28" s="79"/>
      <c r="R28" s="79"/>
    </row>
    <row r="29" spans="2:18" ht="17.25" customHeight="1" x14ac:dyDescent="0.15">
      <c r="B29" s="9" t="s">
        <v>49</v>
      </c>
      <c r="C29" s="3" t="s">
        <v>9</v>
      </c>
      <c r="D29" s="97"/>
      <c r="E29" s="98"/>
      <c r="F29" s="97"/>
      <c r="G29" s="99"/>
      <c r="K29" s="79"/>
      <c r="L29" s="79"/>
      <c r="M29" s="79"/>
      <c r="N29" s="79"/>
      <c r="O29" s="79"/>
      <c r="P29" s="79"/>
      <c r="Q29" s="79"/>
      <c r="R29" s="79"/>
    </row>
    <row r="30" spans="2:18" ht="17.25" customHeight="1" x14ac:dyDescent="0.15">
      <c r="B30" s="9" t="s">
        <v>49</v>
      </c>
      <c r="C30" s="3" t="s">
        <v>10</v>
      </c>
      <c r="D30" s="97"/>
      <c r="E30" s="98"/>
      <c r="F30" s="97"/>
      <c r="G30" s="99"/>
      <c r="K30" s="79"/>
      <c r="L30" s="79"/>
      <c r="M30" s="79"/>
      <c r="N30" s="79"/>
      <c r="O30" s="79"/>
      <c r="P30" s="79"/>
      <c r="Q30" s="79"/>
      <c r="R30" s="79"/>
    </row>
    <row r="31" spans="2:18" ht="17.25" customHeight="1" x14ac:dyDescent="0.15">
      <c r="B31" s="9" t="s">
        <v>49</v>
      </c>
      <c r="C31" s="3" t="s">
        <v>11</v>
      </c>
      <c r="D31" s="436"/>
      <c r="E31" s="437"/>
      <c r="F31" s="436"/>
      <c r="G31" s="438"/>
      <c r="K31" s="79"/>
      <c r="L31" s="79"/>
      <c r="M31" s="79"/>
      <c r="N31" s="79"/>
      <c r="O31" s="79"/>
      <c r="P31" s="79"/>
      <c r="Q31" s="79"/>
      <c r="R31" s="79"/>
    </row>
    <row r="32" spans="2:18" ht="17.25" customHeight="1" x14ac:dyDescent="0.15">
      <c r="B32" s="9" t="s">
        <v>49</v>
      </c>
      <c r="C32" s="3" t="s">
        <v>12</v>
      </c>
      <c r="D32" s="436"/>
      <c r="E32" s="437"/>
      <c r="F32" s="436"/>
      <c r="G32" s="438"/>
      <c r="K32" s="79"/>
      <c r="L32" s="79"/>
      <c r="M32" s="79"/>
      <c r="N32" s="79"/>
      <c r="O32" s="79"/>
      <c r="P32" s="79"/>
      <c r="Q32" s="79"/>
      <c r="R32" s="79"/>
    </row>
    <row r="33" spans="1:18" ht="17.25" customHeight="1" x14ac:dyDescent="0.15">
      <c r="B33" s="9" t="s">
        <v>49</v>
      </c>
      <c r="C33" s="3" t="s">
        <v>13</v>
      </c>
      <c r="D33" s="97"/>
      <c r="E33" s="98"/>
      <c r="F33" s="97"/>
      <c r="G33" s="99"/>
      <c r="K33" s="79"/>
      <c r="L33" s="79"/>
      <c r="M33" s="79"/>
      <c r="N33" s="79"/>
      <c r="O33" s="79"/>
      <c r="P33" s="79"/>
      <c r="Q33" s="79"/>
      <c r="R33" s="79"/>
    </row>
    <row r="34" spans="1:18" ht="17.25" customHeight="1" thickBot="1" x14ac:dyDescent="0.2">
      <c r="B34" s="11" t="s">
        <v>49</v>
      </c>
      <c r="C34" s="12" t="s">
        <v>14</v>
      </c>
      <c r="D34" s="100"/>
      <c r="E34" s="101"/>
      <c r="F34" s="100"/>
      <c r="G34" s="102"/>
      <c r="K34" s="79"/>
      <c r="L34" s="79"/>
      <c r="M34" s="79"/>
      <c r="N34" s="79"/>
      <c r="O34" s="79"/>
      <c r="P34" s="79"/>
      <c r="Q34" s="79"/>
      <c r="R34" s="79"/>
    </row>
    <row r="35" spans="1:18" x14ac:dyDescent="0.15">
      <c r="D35" s="103"/>
      <c r="E35" s="104"/>
      <c r="F35" s="103"/>
      <c r="G35" s="104"/>
    </row>
    <row r="36" spans="1:18" ht="17.25" customHeight="1" x14ac:dyDescent="0.15">
      <c r="B36" s="2" t="s">
        <v>51</v>
      </c>
    </row>
    <row r="37" spans="1:18" ht="17.25" customHeight="1" x14ac:dyDescent="0.15">
      <c r="C37" s="28" t="s">
        <v>62</v>
      </c>
      <c r="D37" s="66" t="s">
        <v>66</v>
      </c>
      <c r="E37" s="66" t="s">
        <v>20</v>
      </c>
      <c r="F37" s="66" t="s">
        <v>65</v>
      </c>
      <c r="G37" s="66" t="s">
        <v>19</v>
      </c>
    </row>
    <row r="38" spans="1:18" ht="17.25" customHeight="1" thickBot="1" x14ac:dyDescent="0.2">
      <c r="C38" s="3" t="s">
        <v>52</v>
      </c>
      <c r="D38" s="67" t="s">
        <v>87</v>
      </c>
      <c r="E38" s="68" t="s">
        <v>88</v>
      </c>
      <c r="F38" s="68" t="s">
        <v>86</v>
      </c>
      <c r="G38" s="68" t="s">
        <v>85</v>
      </c>
    </row>
    <row r="39" spans="1:18" ht="17.25" customHeight="1" thickBot="1" x14ac:dyDescent="0.2">
      <c r="C39" s="3" t="s">
        <v>53</v>
      </c>
      <c r="D39" s="69" t="s">
        <v>87</v>
      </c>
      <c r="E39" s="70" t="s">
        <v>88</v>
      </c>
      <c r="F39" s="71" t="s">
        <v>86</v>
      </c>
      <c r="G39" s="71" t="s">
        <v>85</v>
      </c>
    </row>
    <row r="40" spans="1:18" ht="17.25" customHeight="1" thickBot="1" x14ac:dyDescent="0.2">
      <c r="C40" s="3" t="s">
        <v>54</v>
      </c>
      <c r="D40" s="71" t="s">
        <v>87</v>
      </c>
      <c r="E40" s="69" t="s">
        <v>88</v>
      </c>
      <c r="F40" s="70" t="s">
        <v>86</v>
      </c>
      <c r="G40" s="71" t="s">
        <v>85</v>
      </c>
    </row>
    <row r="41" spans="1:18" ht="17.25" customHeight="1" thickBot="1" x14ac:dyDescent="0.2">
      <c r="C41" s="3" t="s">
        <v>55</v>
      </c>
      <c r="D41" s="71" t="s">
        <v>87</v>
      </c>
      <c r="E41" s="71" t="s">
        <v>88</v>
      </c>
      <c r="F41" s="69" t="s">
        <v>86</v>
      </c>
      <c r="G41" s="70" t="s">
        <v>85</v>
      </c>
    </row>
    <row r="42" spans="1:18" ht="17.25" customHeight="1" thickBot="1" x14ac:dyDescent="0.2">
      <c r="C42" s="42" t="s">
        <v>56</v>
      </c>
      <c r="D42" s="67" t="s">
        <v>87</v>
      </c>
      <c r="E42" s="68" t="s">
        <v>88</v>
      </c>
      <c r="F42" s="68" t="s">
        <v>86</v>
      </c>
      <c r="G42" s="68" t="s">
        <v>85</v>
      </c>
    </row>
    <row r="43" spans="1:18" ht="17.25" customHeight="1" thickBot="1" x14ac:dyDescent="0.2">
      <c r="C43" s="3" t="s">
        <v>57</v>
      </c>
      <c r="D43" s="69" t="s">
        <v>87</v>
      </c>
      <c r="E43" s="70" t="s">
        <v>88</v>
      </c>
      <c r="F43" s="71" t="s">
        <v>86</v>
      </c>
      <c r="G43" s="71" t="s">
        <v>85</v>
      </c>
    </row>
    <row r="44" spans="1:18" ht="17.25" customHeight="1" thickBot="1" x14ac:dyDescent="0.2">
      <c r="C44" s="3" t="s">
        <v>58</v>
      </c>
      <c r="D44" s="71" t="s">
        <v>87</v>
      </c>
      <c r="E44" s="69" t="s">
        <v>88</v>
      </c>
      <c r="F44" s="70" t="s">
        <v>86</v>
      </c>
      <c r="G44" s="71" t="s">
        <v>85</v>
      </c>
    </row>
    <row r="45" spans="1:18" ht="17.25" customHeight="1" thickBot="1" x14ac:dyDescent="0.2">
      <c r="C45" s="3" t="s">
        <v>59</v>
      </c>
      <c r="D45" s="71" t="s">
        <v>87</v>
      </c>
      <c r="E45" s="71" t="s">
        <v>88</v>
      </c>
      <c r="F45" s="69" t="s">
        <v>86</v>
      </c>
      <c r="G45" s="70" t="s">
        <v>85</v>
      </c>
    </row>
    <row r="46" spans="1:18" ht="104.25" customHeight="1" x14ac:dyDescent="0.15"/>
    <row r="47" spans="1:18" ht="14.25" thickBot="1" x14ac:dyDescent="0.2"/>
    <row r="48" spans="1:18" x14ac:dyDescent="0.15">
      <c r="A48" s="40" t="str">
        <f>IF($D$38="","",HLOOKUP(B48,$D$37:$G$45,2,FALSE)&amp;"１位")</f>
        <v>A１位</v>
      </c>
      <c r="B48" s="20" t="s">
        <v>50</v>
      </c>
      <c r="C48" s="21" t="str">
        <f>K9&amp;L9</f>
        <v/>
      </c>
      <c r="D48" s="30">
        <f>M9</f>
        <v>0</v>
      </c>
      <c r="E48" s="80">
        <f>N9</f>
        <v>0</v>
      </c>
      <c r="F48" s="30">
        <f>O9</f>
        <v>0</v>
      </c>
      <c r="G48" s="81">
        <f>P9</f>
        <v>0</v>
      </c>
    </row>
    <row r="49" spans="1:7" x14ac:dyDescent="0.15">
      <c r="A49" s="40" t="str">
        <f>IF($E$38="","",HLOOKUP(B49,$D$37:$G$45,2,FALSE)&amp;"１位")</f>
        <v>B１位</v>
      </c>
      <c r="B49" s="9" t="s">
        <v>47</v>
      </c>
      <c r="C49" s="3" t="str">
        <f>K17&amp;L17</f>
        <v/>
      </c>
      <c r="D49" s="4">
        <f>M17</f>
        <v>0</v>
      </c>
      <c r="E49" s="24">
        <f>N17</f>
        <v>0</v>
      </c>
      <c r="F49" s="4">
        <f>O17</f>
        <v>0</v>
      </c>
      <c r="G49" s="25">
        <f>P17</f>
        <v>0</v>
      </c>
    </row>
    <row r="50" spans="1:7" x14ac:dyDescent="0.15">
      <c r="A50" s="40" t="str">
        <f>IF($F$38="","",HLOOKUP(B50,$D$37:$G$45,2,FALSE)&amp;"１位")</f>
        <v>C１位</v>
      </c>
      <c r="B50" s="9" t="s">
        <v>48</v>
      </c>
      <c r="C50" s="3" t="str">
        <f>K25&amp;L25</f>
        <v/>
      </c>
      <c r="D50" s="4">
        <f>M25</f>
        <v>0</v>
      </c>
      <c r="E50" s="24">
        <f>N25</f>
        <v>0</v>
      </c>
      <c r="F50" s="4">
        <f>O25</f>
        <v>0</v>
      </c>
      <c r="G50" s="25">
        <f>P25</f>
        <v>0</v>
      </c>
    </row>
    <row r="51" spans="1:7" ht="14.25" thickBot="1" x14ac:dyDescent="0.2">
      <c r="A51" s="40" t="str">
        <f>IF($G$38="","",HLOOKUP(B51,$D$37:$G$45,2,FALSE)&amp;"１位")</f>
        <v>D１位</v>
      </c>
      <c r="B51" s="11" t="s">
        <v>49</v>
      </c>
      <c r="C51" s="12" t="str">
        <f>K33&amp;L33</f>
        <v/>
      </c>
      <c r="D51" s="23">
        <f>M33</f>
        <v>0</v>
      </c>
      <c r="E51" s="14">
        <f>N33</f>
        <v>0</v>
      </c>
      <c r="F51" s="23">
        <f>O33</f>
        <v>0</v>
      </c>
      <c r="G51" s="15">
        <f>P33</f>
        <v>0</v>
      </c>
    </row>
    <row r="52" spans="1:7" x14ac:dyDescent="0.15">
      <c r="A52" s="40" t="str">
        <f>IF($G$39="","",HLOOKUP(B52,$D$37:$G$45,3,FALSE)&amp;"１位")</f>
        <v>A１位</v>
      </c>
      <c r="B52" s="16" t="s">
        <v>50</v>
      </c>
      <c r="C52" s="17" t="str">
        <f>K5&amp;L5</f>
        <v/>
      </c>
      <c r="D52" s="84">
        <f>M5</f>
        <v>0</v>
      </c>
      <c r="E52" s="38">
        <f>N5</f>
        <v>0</v>
      </c>
      <c r="F52" s="37">
        <f>O5</f>
        <v>0</v>
      </c>
      <c r="G52" s="81">
        <f>P5</f>
        <v>0</v>
      </c>
    </row>
    <row r="53" spans="1:7" x14ac:dyDescent="0.15">
      <c r="A53" s="40" t="str">
        <f>IF($G$39="","",HLOOKUP(B53,$D$37:$G$45,3,FALSE)&amp;"１位")</f>
        <v>B１位</v>
      </c>
      <c r="B53" s="9" t="s">
        <v>47</v>
      </c>
      <c r="C53" s="3" t="str">
        <f>K13&amp;L13</f>
        <v/>
      </c>
      <c r="D53" s="85">
        <f>M13</f>
        <v>0</v>
      </c>
      <c r="E53" s="29">
        <f>N13</f>
        <v>0</v>
      </c>
      <c r="F53" s="4">
        <f>O13</f>
        <v>0</v>
      </c>
      <c r="G53" s="25">
        <f>P13</f>
        <v>0</v>
      </c>
    </row>
    <row r="54" spans="1:7" x14ac:dyDescent="0.15">
      <c r="A54" s="40" t="str">
        <f>IF($G$39="","",HLOOKUP(B54,$D$37:$G$45,3,FALSE)&amp;"１位")</f>
        <v>C１位</v>
      </c>
      <c r="B54" s="9" t="s">
        <v>48</v>
      </c>
      <c r="C54" s="3" t="str">
        <f>K21&amp;L21</f>
        <v/>
      </c>
      <c r="D54" s="85">
        <f>M21</f>
        <v>0</v>
      </c>
      <c r="E54" s="29">
        <f>N21</f>
        <v>0</v>
      </c>
      <c r="F54" s="4">
        <f>O21</f>
        <v>0</v>
      </c>
      <c r="G54" s="25">
        <f>P21</f>
        <v>0</v>
      </c>
    </row>
    <row r="55" spans="1:7" ht="14.25" thickBot="1" x14ac:dyDescent="0.2">
      <c r="A55" s="40" t="str">
        <f>IF($G$39="","",HLOOKUP(B55,$D$37:$G$45,3,FALSE)&amp;"１位")</f>
        <v>D１位</v>
      </c>
      <c r="B55" s="11" t="s">
        <v>49</v>
      </c>
      <c r="C55" s="12" t="str">
        <f>K29&amp;L29</f>
        <v/>
      </c>
      <c r="D55" s="86">
        <f>M29</f>
        <v>0</v>
      </c>
      <c r="E55" s="82">
        <f>N29</f>
        <v>0</v>
      </c>
      <c r="F55" s="23">
        <f>O29</f>
        <v>0</v>
      </c>
      <c r="G55" s="15">
        <f>P29</f>
        <v>0</v>
      </c>
    </row>
    <row r="56" spans="1:7" x14ac:dyDescent="0.15">
      <c r="A56" s="40" t="str">
        <f>IF($G$40="","",HLOOKUP(B56,$D$37:$G$45,4,FALSE)&amp;"１位")</f>
        <v>A１位</v>
      </c>
      <c r="B56" s="20" t="s">
        <v>50</v>
      </c>
      <c r="C56" s="21" t="str">
        <f>K7&amp;L7</f>
        <v/>
      </c>
      <c r="D56" s="84">
        <f>M7</f>
        <v>0</v>
      </c>
      <c r="E56" s="31"/>
      <c r="F56" s="84">
        <f>O7</f>
        <v>0</v>
      </c>
      <c r="G56" s="32"/>
    </row>
    <row r="57" spans="1:7" x14ac:dyDescent="0.15">
      <c r="A57" s="40" t="str">
        <f>IF($G$40="","",HLOOKUP(B57,$D$37:$G$45,4,FALSE)&amp;"１位")</f>
        <v>B１位</v>
      </c>
      <c r="B57" s="9" t="s">
        <v>47</v>
      </c>
      <c r="C57" s="3" t="str">
        <f>K15&amp;L15</f>
        <v/>
      </c>
      <c r="D57" s="85">
        <f>M15</f>
        <v>0</v>
      </c>
      <c r="E57" s="29"/>
      <c r="F57" s="85">
        <f>O15</f>
        <v>0</v>
      </c>
      <c r="G57" s="33"/>
    </row>
    <row r="58" spans="1:7" x14ac:dyDescent="0.15">
      <c r="A58" s="40" t="str">
        <f>IF($G$40="","",HLOOKUP(B58,$D$37:$G$45,4,FALSE)&amp;"１位")</f>
        <v>C１位</v>
      </c>
      <c r="B58" s="9" t="s">
        <v>48</v>
      </c>
      <c r="C58" s="3" t="str">
        <f>K23&amp;L23</f>
        <v/>
      </c>
      <c r="D58" s="85">
        <f>M23</f>
        <v>0</v>
      </c>
      <c r="E58" s="29"/>
      <c r="F58" s="85">
        <f>O23</f>
        <v>0</v>
      </c>
      <c r="G58" s="33"/>
    </row>
    <row r="59" spans="1:7" ht="14.25" thickBot="1" x14ac:dyDescent="0.2">
      <c r="A59" s="40" t="str">
        <f>IF($G$40="","",HLOOKUP(B59,$D$37:$G$45,4,FALSE)&amp;"１位")</f>
        <v>D１位</v>
      </c>
      <c r="B59" s="11" t="s">
        <v>49</v>
      </c>
      <c r="C59" s="12" t="str">
        <f>K31&amp;L31</f>
        <v/>
      </c>
      <c r="D59" s="87">
        <f>M31</f>
        <v>0</v>
      </c>
      <c r="E59" s="83"/>
      <c r="F59" s="87">
        <f>O31</f>
        <v>0</v>
      </c>
      <c r="G59" s="89"/>
    </row>
    <row r="60" spans="1:7" x14ac:dyDescent="0.15">
      <c r="A60" s="40" t="str">
        <f>IF($G$41="","",HLOOKUP(B60,$D$37:$G$45,5,FALSE)&amp;"１位")</f>
        <v>A１位</v>
      </c>
      <c r="B60" s="16" t="s">
        <v>50</v>
      </c>
      <c r="C60" s="17" t="str">
        <f>K3&amp;L3</f>
        <v/>
      </c>
      <c r="D60" s="88">
        <f>M3</f>
        <v>0</v>
      </c>
      <c r="E60" s="38"/>
      <c r="F60" s="88">
        <f>O3</f>
        <v>0</v>
      </c>
      <c r="G60" s="39"/>
    </row>
    <row r="61" spans="1:7" x14ac:dyDescent="0.15">
      <c r="A61" s="40" t="str">
        <f>IF($G$41="","",HLOOKUP(B61,$D$37:$G$45,5,FALSE)&amp;"１位")</f>
        <v>B１位</v>
      </c>
      <c r="B61" s="9" t="s">
        <v>47</v>
      </c>
      <c r="C61" s="3" t="str">
        <f>K11&amp;L11</f>
        <v/>
      </c>
      <c r="D61" s="85">
        <f>M11</f>
        <v>0</v>
      </c>
      <c r="E61" s="29"/>
      <c r="F61" s="85">
        <f>O11</f>
        <v>0</v>
      </c>
      <c r="G61" s="33"/>
    </row>
    <row r="62" spans="1:7" x14ac:dyDescent="0.15">
      <c r="A62" s="40" t="str">
        <f>IF($G$41="","",HLOOKUP(B62,$D$37:$G$45,5,FALSE)&amp;"１位")</f>
        <v>C１位</v>
      </c>
      <c r="B62" s="9" t="s">
        <v>48</v>
      </c>
      <c r="C62" s="3" t="str">
        <f>K19&amp;L19</f>
        <v/>
      </c>
      <c r="D62" s="85">
        <f>M19</f>
        <v>0</v>
      </c>
      <c r="E62" s="29"/>
      <c r="F62" s="85">
        <f>O19</f>
        <v>0</v>
      </c>
      <c r="G62" s="33"/>
    </row>
    <row r="63" spans="1:7" ht="14.25" thickBot="1" x14ac:dyDescent="0.2">
      <c r="A63" s="40" t="str">
        <f>IF($G$41="","",HLOOKUP(B63,$D$37:$G$45,5,FALSE)&amp;"１位")</f>
        <v>D１位</v>
      </c>
      <c r="B63" s="11" t="s">
        <v>49</v>
      </c>
      <c r="C63" s="12" t="str">
        <f>K27&amp;L27</f>
        <v/>
      </c>
      <c r="D63" s="87">
        <f>M27</f>
        <v>0</v>
      </c>
      <c r="E63" s="83"/>
      <c r="F63" s="87">
        <f>O27</f>
        <v>0</v>
      </c>
      <c r="G63" s="89"/>
    </row>
    <row r="64" spans="1:7" x14ac:dyDescent="0.15">
      <c r="A64" s="40" t="str">
        <f>IF($G$42="","",HLOOKUP(B64,$D$37:$G$45,6,FALSE)&amp;"１位")</f>
        <v>A１位</v>
      </c>
      <c r="B64" s="20" t="s">
        <v>50</v>
      </c>
      <c r="C64" s="21" t="str">
        <f>K10&amp;L10</f>
        <v/>
      </c>
      <c r="D64" s="84">
        <f>M10</f>
        <v>0</v>
      </c>
      <c r="E64" s="31">
        <f>N10</f>
        <v>0</v>
      </c>
      <c r="F64" s="84">
        <f>O10</f>
        <v>0</v>
      </c>
      <c r="G64" s="32">
        <f>P10</f>
        <v>0</v>
      </c>
    </row>
    <row r="65" spans="1:7" x14ac:dyDescent="0.15">
      <c r="A65" s="40" t="str">
        <f>IF($G$42="","",HLOOKUP(B65,$D$37:$G$45,6,FALSE)&amp;"１位")</f>
        <v>B１位</v>
      </c>
      <c r="B65" s="9" t="s">
        <v>47</v>
      </c>
      <c r="C65" s="3" t="str">
        <f>K18&amp;L18</f>
        <v/>
      </c>
      <c r="D65" s="85">
        <f>M18</f>
        <v>0</v>
      </c>
      <c r="E65" s="29">
        <f>N18</f>
        <v>0</v>
      </c>
      <c r="F65" s="85">
        <f>O18</f>
        <v>0</v>
      </c>
      <c r="G65" s="33">
        <f>P18</f>
        <v>0</v>
      </c>
    </row>
    <row r="66" spans="1:7" x14ac:dyDescent="0.15">
      <c r="A66" s="40" t="str">
        <f>IF($G$42="","",HLOOKUP(B66,$D$37:$G$45,6,FALSE)&amp;"１位")</f>
        <v>C１位</v>
      </c>
      <c r="B66" s="9" t="s">
        <v>48</v>
      </c>
      <c r="C66" s="3" t="str">
        <f>K26&amp;L26</f>
        <v/>
      </c>
      <c r="D66" s="85">
        <f>M26</f>
        <v>0</v>
      </c>
      <c r="E66" s="29">
        <f>N26</f>
        <v>0</v>
      </c>
      <c r="F66" s="85">
        <f>O26</f>
        <v>0</v>
      </c>
      <c r="G66" s="33">
        <f>P26</f>
        <v>0</v>
      </c>
    </row>
    <row r="67" spans="1:7" ht="14.25" thickBot="1" x14ac:dyDescent="0.2">
      <c r="A67" s="40" t="str">
        <f>IF($G$42="","",HLOOKUP(B67,$D$37:$G$45,6,FALSE)&amp;"１位")</f>
        <v>D１位</v>
      </c>
      <c r="B67" s="11" t="s">
        <v>49</v>
      </c>
      <c r="C67" s="12" t="str">
        <f>K34&amp;L34</f>
        <v/>
      </c>
      <c r="D67" s="86">
        <f>M34</f>
        <v>0</v>
      </c>
      <c r="E67" s="82">
        <f>N34</f>
        <v>0</v>
      </c>
      <c r="F67" s="86">
        <f>O34</f>
        <v>0</v>
      </c>
      <c r="G67" s="90">
        <f>P34</f>
        <v>0</v>
      </c>
    </row>
    <row r="68" spans="1:7" x14ac:dyDescent="0.15">
      <c r="A68" s="40" t="str">
        <f>IF($G$43="","",HLOOKUP(B68,$D$37:$G$45,7,FALSE)&amp;"１位")</f>
        <v>A１位</v>
      </c>
      <c r="B68" s="16" t="s">
        <v>50</v>
      </c>
      <c r="C68" s="17" t="str">
        <f>K6&amp;L6</f>
        <v/>
      </c>
      <c r="D68" s="88">
        <f>M6</f>
        <v>0</v>
      </c>
      <c r="E68" s="38">
        <f>N6</f>
        <v>0</v>
      </c>
      <c r="F68" s="88">
        <f>O6</f>
        <v>0</v>
      </c>
      <c r="G68" s="39">
        <f>P6</f>
        <v>0</v>
      </c>
    </row>
    <row r="69" spans="1:7" x14ac:dyDescent="0.15">
      <c r="A69" s="40" t="str">
        <f>IF($G$43="","",HLOOKUP(B69,$D$37:$G$45,7,FALSE)&amp;"１位")</f>
        <v>B１位</v>
      </c>
      <c r="B69" s="9" t="s">
        <v>47</v>
      </c>
      <c r="C69" s="3" t="str">
        <f>K14&amp;L14</f>
        <v/>
      </c>
      <c r="D69" s="85">
        <f>M14</f>
        <v>0</v>
      </c>
      <c r="E69" s="29">
        <f>N14</f>
        <v>0</v>
      </c>
      <c r="F69" s="85">
        <f>O14</f>
        <v>0</v>
      </c>
      <c r="G69" s="33">
        <f>P14</f>
        <v>0</v>
      </c>
    </row>
    <row r="70" spans="1:7" x14ac:dyDescent="0.15">
      <c r="A70" s="40" t="str">
        <f>IF($G$43="","",HLOOKUP(B70,$D$37:$G$45,7,FALSE)&amp;"１位")</f>
        <v>C１位</v>
      </c>
      <c r="B70" s="9" t="s">
        <v>48</v>
      </c>
      <c r="C70" s="3" t="str">
        <f>K22&amp;L22</f>
        <v/>
      </c>
      <c r="D70" s="85">
        <f>M22</f>
        <v>0</v>
      </c>
      <c r="E70" s="29">
        <f>N22</f>
        <v>0</v>
      </c>
      <c r="F70" s="85">
        <f>O22</f>
        <v>0</v>
      </c>
      <c r="G70" s="33">
        <f>P22</f>
        <v>0</v>
      </c>
    </row>
    <row r="71" spans="1:7" ht="14.25" thickBot="1" x14ac:dyDescent="0.2">
      <c r="A71" s="40" t="str">
        <f>IF($G$43="","",HLOOKUP(B71,$D$37:$G$45,7,FALSE)&amp;"１位")</f>
        <v>D１位</v>
      </c>
      <c r="B71" s="11" t="s">
        <v>49</v>
      </c>
      <c r="C71" s="12" t="str">
        <f>K30&amp;L30</f>
        <v/>
      </c>
      <c r="D71" s="86">
        <f>M30</f>
        <v>0</v>
      </c>
      <c r="E71" s="82">
        <f>N30</f>
        <v>0</v>
      </c>
      <c r="F71" s="86">
        <f>O30</f>
        <v>0</v>
      </c>
      <c r="G71" s="90">
        <f>P30</f>
        <v>0</v>
      </c>
    </row>
    <row r="72" spans="1:7" x14ac:dyDescent="0.15">
      <c r="A72" s="40" t="str">
        <f>IF($G$44="","",HLOOKUP(B72,$D$37:$G$45,8,FALSE)&amp;"１位")</f>
        <v>A１位</v>
      </c>
      <c r="B72" s="20" t="s">
        <v>50</v>
      </c>
      <c r="C72" s="21" t="str">
        <f>K8&amp;L8</f>
        <v/>
      </c>
      <c r="D72" s="84">
        <f>M8</f>
        <v>0</v>
      </c>
      <c r="E72" s="31">
        <f>N8</f>
        <v>0</v>
      </c>
      <c r="F72" s="84">
        <f>O8</f>
        <v>0</v>
      </c>
      <c r="G72" s="32">
        <f>P8</f>
        <v>0</v>
      </c>
    </row>
    <row r="73" spans="1:7" x14ac:dyDescent="0.15">
      <c r="A73" s="40" t="str">
        <f>IF($G$44="","",HLOOKUP(B73,$D$37:$G$45,8,FALSE)&amp;"１位")</f>
        <v>B１位</v>
      </c>
      <c r="B73" s="9" t="s">
        <v>47</v>
      </c>
      <c r="C73" s="3" t="str">
        <f>K16&amp;L16</f>
        <v/>
      </c>
      <c r="D73" s="85">
        <f>M16</f>
        <v>0</v>
      </c>
      <c r="E73" s="29">
        <f>N16</f>
        <v>0</v>
      </c>
      <c r="F73" s="85">
        <f>O16</f>
        <v>0</v>
      </c>
      <c r="G73" s="33">
        <f>P16</f>
        <v>0</v>
      </c>
    </row>
    <row r="74" spans="1:7" x14ac:dyDescent="0.15">
      <c r="A74" s="40" t="str">
        <f>IF($G$44="","",HLOOKUP(B74,$D$37:$G$45,8,FALSE)&amp;"１位")</f>
        <v>C１位</v>
      </c>
      <c r="B74" s="9" t="s">
        <v>48</v>
      </c>
      <c r="C74" s="3" t="str">
        <f>K24&amp;L24</f>
        <v/>
      </c>
      <c r="D74" s="85">
        <f>M24</f>
        <v>0</v>
      </c>
      <c r="E74" s="29">
        <f>N24</f>
        <v>0</v>
      </c>
      <c r="F74" s="85">
        <f>O24</f>
        <v>0</v>
      </c>
      <c r="G74" s="33">
        <f>P24</f>
        <v>0</v>
      </c>
    </row>
    <row r="75" spans="1:7" ht="14.25" thickBot="1" x14ac:dyDescent="0.2">
      <c r="A75" s="40" t="str">
        <f>IF($G$44="","",HLOOKUP(B75,$D$37:$G$45,8,FALSE)&amp;"１位")</f>
        <v>D１位</v>
      </c>
      <c r="B75" s="11" t="s">
        <v>49</v>
      </c>
      <c r="C75" s="12" t="str">
        <f>K32&amp;L32</f>
        <v/>
      </c>
      <c r="D75" s="87">
        <f>M32</f>
        <v>0</v>
      </c>
      <c r="E75" s="83">
        <f>N32</f>
        <v>0</v>
      </c>
      <c r="F75" s="87">
        <f>O32</f>
        <v>0</v>
      </c>
      <c r="G75" s="89">
        <f>P32</f>
        <v>0</v>
      </c>
    </row>
    <row r="76" spans="1:7" x14ac:dyDescent="0.15">
      <c r="A76" s="40" t="str">
        <f>IF($G$45="","",HLOOKUP(B76,$D$37:$G$45,9,FALSE)&amp;"１位")</f>
        <v>A１位</v>
      </c>
      <c r="B76" s="16" t="s">
        <v>50</v>
      </c>
      <c r="C76" s="17" t="str">
        <f>K4&amp;L4</f>
        <v/>
      </c>
      <c r="D76" s="88">
        <f>M4</f>
        <v>0</v>
      </c>
      <c r="E76" s="38">
        <f>N4</f>
        <v>0</v>
      </c>
      <c r="F76" s="88">
        <f>O4</f>
        <v>0</v>
      </c>
      <c r="G76" s="39">
        <f>P4</f>
        <v>0</v>
      </c>
    </row>
    <row r="77" spans="1:7" x14ac:dyDescent="0.15">
      <c r="A77" s="40" t="str">
        <f>IF($G$45="","",HLOOKUP(B77,$D$37:$G$45,9,FALSE)&amp;"１位")</f>
        <v>B１位</v>
      </c>
      <c r="B77" s="9" t="s">
        <v>47</v>
      </c>
      <c r="C77" s="3" t="str">
        <f>K12&amp;L12</f>
        <v/>
      </c>
      <c r="D77" s="85">
        <f>M12</f>
        <v>0</v>
      </c>
      <c r="E77" s="29">
        <f>N12</f>
        <v>0</v>
      </c>
      <c r="F77" s="85">
        <f>O12</f>
        <v>0</v>
      </c>
      <c r="G77" s="33">
        <f>P12</f>
        <v>0</v>
      </c>
    </row>
    <row r="78" spans="1:7" x14ac:dyDescent="0.15">
      <c r="A78" s="40" t="str">
        <f>IF($G$45="","",HLOOKUP(B78,$D$37:$G$45,9,FALSE)&amp;"１位")</f>
        <v>C１位</v>
      </c>
      <c r="B78" s="9" t="s">
        <v>48</v>
      </c>
      <c r="C78" s="3" t="str">
        <f>K20&amp;L20</f>
        <v/>
      </c>
      <c r="D78" s="85">
        <f>M20</f>
        <v>0</v>
      </c>
      <c r="E78" s="29">
        <f>N20</f>
        <v>0</v>
      </c>
      <c r="F78" s="85">
        <f>O20</f>
        <v>0</v>
      </c>
      <c r="G78" s="33">
        <f>P20</f>
        <v>0</v>
      </c>
    </row>
    <row r="79" spans="1:7" ht="14.25" thickBot="1" x14ac:dyDescent="0.2">
      <c r="A79" s="40" t="str">
        <f>IF($G$45="","",HLOOKUP(B79,$D$37:$G$45,9,FALSE)&amp;"１位")</f>
        <v>D１位</v>
      </c>
      <c r="B79" s="11" t="s">
        <v>49</v>
      </c>
      <c r="C79" s="12" t="str">
        <f>K28&amp;L28</f>
        <v/>
      </c>
      <c r="D79" s="87">
        <f>M28</f>
        <v>0</v>
      </c>
      <c r="E79" s="83">
        <f>N28</f>
        <v>0</v>
      </c>
      <c r="F79" s="13">
        <f>O28</f>
        <v>0</v>
      </c>
      <c r="G79" s="27">
        <f>P28</f>
        <v>0</v>
      </c>
    </row>
  </sheetData>
  <mergeCells count="34">
    <mergeCell ref="D32:E32"/>
    <mergeCell ref="F32:G32"/>
    <mergeCell ref="D28:E28"/>
    <mergeCell ref="F28:G28"/>
    <mergeCell ref="D31:E31"/>
    <mergeCell ref="F31:G31"/>
    <mergeCell ref="D27:E27"/>
    <mergeCell ref="F27:G27"/>
    <mergeCell ref="D24:E24"/>
    <mergeCell ref="F24:G24"/>
    <mergeCell ref="D11:E11"/>
    <mergeCell ref="F11:G11"/>
    <mergeCell ref="D12:E12"/>
    <mergeCell ref="F12:G12"/>
    <mergeCell ref="D19:E19"/>
    <mergeCell ref="F19:G19"/>
    <mergeCell ref="D20:E20"/>
    <mergeCell ref="F20:G20"/>
    <mergeCell ref="D23:E23"/>
    <mergeCell ref="F23:G23"/>
    <mergeCell ref="D2:E2"/>
    <mergeCell ref="F2:G2"/>
    <mergeCell ref="D15:E15"/>
    <mergeCell ref="F15:G15"/>
    <mergeCell ref="D16:E16"/>
    <mergeCell ref="F16:G16"/>
    <mergeCell ref="D4:E4"/>
    <mergeCell ref="F4:G4"/>
    <mergeCell ref="D7:E7"/>
    <mergeCell ref="F7:G7"/>
    <mergeCell ref="D3:E3"/>
    <mergeCell ref="F3:G3"/>
    <mergeCell ref="D8:E8"/>
    <mergeCell ref="F8:G8"/>
  </mergeCells>
  <phoneticPr fontId="2"/>
  <pageMargins left="0.39370078740157483" right="0.39370078740157483" top="0.59055118110236227" bottom="0.5905511811023622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女子個人形</vt:lpstr>
      <vt:lpstr>男子個人形</vt:lpstr>
      <vt:lpstr>女子団体形</vt:lpstr>
      <vt:lpstr>男子団体形</vt:lpstr>
      <vt:lpstr>女子個人組手</vt:lpstr>
      <vt:lpstr>男子個人組手</vt:lpstr>
      <vt:lpstr>女子団体組手</vt:lpstr>
      <vt:lpstr>男子団体組手</vt:lpstr>
      <vt:lpstr>南ブロック</vt:lpstr>
      <vt:lpstr>北ブロック</vt:lpstr>
      <vt:lpstr>Sheet1</vt:lpstr>
      <vt:lpstr>Sheet2</vt:lpstr>
      <vt:lpstr>南ブロック!Print_Area</vt:lpstr>
      <vt:lpstr>北ブロック!Print_Area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水戸商業高等学校</dc:creator>
  <cp:lastModifiedBy>yasumoto</cp:lastModifiedBy>
  <cp:lastPrinted>2014-01-25T08:18:52Z</cp:lastPrinted>
  <dcterms:created xsi:type="dcterms:W3CDTF">2002-05-14T04:25:06Z</dcterms:created>
  <dcterms:modified xsi:type="dcterms:W3CDTF">2014-01-27T05:36:10Z</dcterms:modified>
</cp:coreProperties>
</file>