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16605" windowHeight="9435" tabRatio="909" firstSheet="4" activeTab="4"/>
  </bookViews>
  <sheets>
    <sheet name="参加選手・学校・保険代" sheetId="36" r:id="rId1"/>
    <sheet name="参加選手・学校・参加費" sheetId="41" r:id="rId2"/>
    <sheet name="表紙(1)" sheetId="34" r:id="rId3"/>
    <sheet name="表紙(2)" sheetId="21" r:id="rId4"/>
    <sheet name="男子団組・全結果" sheetId="15" r:id="rId5"/>
    <sheet name="女子団組 ・全結果" sheetId="35" r:id="rId6"/>
  </sheets>
  <definedNames>
    <definedName name="_xlnm._FilterDatabase" localSheetId="5" hidden="1">'女子団組 ・全結果'!$W$41:$X$70</definedName>
    <definedName name="_xlnm._FilterDatabase" localSheetId="4" hidden="1">男子団組・全結果!$X$46:$Y$75</definedName>
    <definedName name="_xlnm.Print_Area" localSheetId="5">'女子団組 ・全結果'!$A$1:$R$36</definedName>
    <definedName name="_xlnm.Print_Area" localSheetId="4">男子団組・全結果!$A$1:$R$40</definedName>
    <definedName name="_xlnm.Print_Area" localSheetId="2">'表紙(1)'!$A$1:$F$48</definedName>
    <definedName name="_xlnm.Print_Area" localSheetId="3">'表紙(2)'!$A$4:$H$64</definedName>
  </definedNames>
  <calcPr calcId="152511"/>
</workbook>
</file>

<file path=xl/calcChain.xml><?xml version="1.0" encoding="utf-8"?>
<calcChain xmlns="http://schemas.openxmlformats.org/spreadsheetml/2006/main">
  <c r="Q4" i="35" l="1"/>
  <c r="Q7" i="41" l="1"/>
  <c r="S7" i="41" s="1"/>
  <c r="T7" i="41" s="1"/>
  <c r="Q8" i="41"/>
  <c r="S8" i="41" s="1"/>
  <c r="T8" i="41" s="1"/>
  <c r="Q9" i="41"/>
  <c r="S9" i="41" s="1"/>
  <c r="T9" i="41" s="1"/>
  <c r="Q10" i="41"/>
  <c r="S10" i="41" s="1"/>
  <c r="T10" i="41" s="1"/>
  <c r="Q11" i="41"/>
  <c r="S11" i="41" s="1"/>
  <c r="T11" i="41" s="1"/>
  <c r="Q12" i="41"/>
  <c r="S12" i="41" s="1"/>
  <c r="T12" i="41" s="1"/>
  <c r="Q13" i="41"/>
  <c r="S13" i="41" s="1"/>
  <c r="T13" i="41" s="1"/>
  <c r="Q14" i="41"/>
  <c r="S14" i="41" s="1"/>
  <c r="T14" i="41" s="1"/>
  <c r="Q15" i="41"/>
  <c r="S15" i="41" s="1"/>
  <c r="T15" i="41" s="1"/>
  <c r="Q16" i="41"/>
  <c r="S16" i="41" s="1"/>
  <c r="T16" i="41" s="1"/>
  <c r="Q17" i="41"/>
  <c r="S17" i="41" s="1"/>
  <c r="T17" i="41" s="1"/>
  <c r="Q18" i="41"/>
  <c r="S18" i="41" s="1"/>
  <c r="T18" i="41" s="1"/>
  <c r="Q19" i="41"/>
  <c r="S19" i="41" s="1"/>
  <c r="T19" i="41" s="1"/>
  <c r="Q20" i="41"/>
  <c r="S20" i="41" s="1"/>
  <c r="T20" i="41" s="1"/>
  <c r="Q21" i="41"/>
  <c r="S21" i="41" s="1"/>
  <c r="T21" i="41" s="1"/>
  <c r="Q22" i="41"/>
  <c r="S22" i="41" s="1"/>
  <c r="T22" i="41" s="1"/>
  <c r="Q23" i="41"/>
  <c r="S23" i="41" s="1"/>
  <c r="T23" i="41" s="1"/>
  <c r="Q24" i="41"/>
  <c r="S24" i="41" s="1"/>
  <c r="T24" i="41" s="1"/>
  <c r="Q25" i="41"/>
  <c r="S25" i="41" s="1"/>
  <c r="T25" i="41" s="1"/>
  <c r="Q26" i="41"/>
  <c r="S26" i="41" s="1"/>
  <c r="T26" i="41" s="1"/>
  <c r="Q27" i="41"/>
  <c r="S27" i="41" s="1"/>
  <c r="T27" i="41" s="1"/>
  <c r="Q28" i="41"/>
  <c r="S28" i="41" s="1"/>
  <c r="T28" i="41" s="1"/>
  <c r="Q6" i="41"/>
  <c r="S6" i="41" s="1"/>
  <c r="T6" i="41" s="1"/>
  <c r="R35" i="41"/>
  <c r="N35" i="41"/>
  <c r="L35" i="41"/>
  <c r="K35" i="41"/>
  <c r="H35" i="41"/>
  <c r="F35" i="41"/>
  <c r="D35" i="41"/>
  <c r="C35" i="41"/>
  <c r="S35" i="41" l="1"/>
  <c r="T35" i="41"/>
  <c r="P35" i="41"/>
  <c r="Q16" i="35"/>
  <c r="C14" i="35"/>
  <c r="C16" i="35"/>
  <c r="C35" i="36"/>
  <c r="R35" i="36"/>
  <c r="S35" i="36" l="1"/>
  <c r="P35" i="36"/>
  <c r="N35" i="36"/>
  <c r="L35" i="36"/>
  <c r="K35" i="36"/>
  <c r="H35" i="36"/>
  <c r="F35" i="36"/>
  <c r="D35" i="36"/>
  <c r="T34" i="36"/>
  <c r="T33" i="36"/>
  <c r="T32" i="36"/>
  <c r="T31" i="36"/>
  <c r="T30" i="36"/>
  <c r="T29" i="36"/>
  <c r="T28" i="36"/>
  <c r="T27" i="36"/>
  <c r="T26" i="36"/>
  <c r="T25" i="36"/>
  <c r="T24" i="36"/>
  <c r="T23" i="36"/>
  <c r="T22" i="36"/>
  <c r="T21" i="36"/>
  <c r="T20" i="36"/>
  <c r="T19" i="36"/>
  <c r="T18" i="36"/>
  <c r="T17" i="36"/>
  <c r="T16" i="36"/>
  <c r="T15" i="36"/>
  <c r="T14" i="36"/>
  <c r="T13" i="36"/>
  <c r="T12" i="36"/>
  <c r="T11" i="36"/>
  <c r="T10" i="36"/>
  <c r="T9" i="36"/>
  <c r="T8" i="36"/>
  <c r="T7" i="36"/>
  <c r="T6" i="36"/>
  <c r="T35" i="36" l="1"/>
  <c r="C6" i="35" l="1"/>
  <c r="C8" i="35"/>
  <c r="C10" i="35"/>
  <c r="C12" i="35"/>
  <c r="C5" i="15"/>
  <c r="C7" i="15"/>
  <c r="C9" i="15"/>
  <c r="C11" i="15"/>
  <c r="C13" i="15"/>
  <c r="C15" i="15"/>
  <c r="C17" i="15"/>
  <c r="Q14" i="35"/>
  <c r="Q13" i="15"/>
  <c r="P58" i="35" l="1"/>
  <c r="Q12" i="35"/>
  <c r="Q10" i="35"/>
  <c r="Q8" i="35"/>
  <c r="Q6" i="35"/>
  <c r="C22" i="35"/>
  <c r="C4" i="35"/>
  <c r="Q3" i="15" l="1"/>
  <c r="Q5" i="15"/>
  <c r="Q7" i="15"/>
  <c r="Q9" i="15"/>
  <c r="Q11" i="15"/>
  <c r="Q15" i="15"/>
  <c r="Q17" i="15"/>
  <c r="C3" i="15"/>
  <c r="B72" i="15" l="1"/>
  <c r="C72" i="15" s="1"/>
</calcChain>
</file>

<file path=xl/sharedStrings.xml><?xml version="1.0" encoding="utf-8"?>
<sst xmlns="http://schemas.openxmlformats.org/spreadsheetml/2006/main" count="609" uniqueCount="294">
  <si>
    <t>学校名</t>
    <rPh sb="0" eb="3">
      <t>ガッコウメイ</t>
    </rPh>
    <phoneticPr fontId="1"/>
  </si>
  <si>
    <t>男子団体組手</t>
    <rPh sb="0" eb="2">
      <t>ダンシ</t>
    </rPh>
    <rPh sb="2" eb="4">
      <t>ダンタイ</t>
    </rPh>
    <rPh sb="4" eb="5">
      <t>ク</t>
    </rPh>
    <rPh sb="5" eb="6">
      <t>テ</t>
    </rPh>
    <phoneticPr fontId="1"/>
  </si>
  <si>
    <t>女子団体組手</t>
    <rPh sb="0" eb="2">
      <t>ジョシ</t>
    </rPh>
    <rPh sb="2" eb="4">
      <t>ダンタイ</t>
    </rPh>
    <rPh sb="4" eb="5">
      <t>ク</t>
    </rPh>
    <rPh sb="5" eb="6">
      <t>テ</t>
    </rPh>
    <phoneticPr fontId="1"/>
  </si>
  <si>
    <t>千葉県高等学校体育連盟</t>
    <rPh sb="0" eb="3">
      <t>チバケン</t>
    </rPh>
    <rPh sb="3" eb="5">
      <t>コウトウ</t>
    </rPh>
    <rPh sb="5" eb="7">
      <t>ガッコウ</t>
    </rPh>
    <rPh sb="7" eb="9">
      <t>タイイク</t>
    </rPh>
    <rPh sb="9" eb="11">
      <t>レンメイ</t>
    </rPh>
    <phoneticPr fontId="1"/>
  </si>
  <si>
    <t>千葉県高等学校体育連盟空手道専門部</t>
    <rPh sb="0" eb="3">
      <t>チバケン</t>
    </rPh>
    <rPh sb="3" eb="5">
      <t>コウトウ</t>
    </rPh>
    <rPh sb="5" eb="7">
      <t>ガッコウ</t>
    </rPh>
    <rPh sb="7" eb="9">
      <t>タイイク</t>
    </rPh>
    <rPh sb="9" eb="11">
      <t>レンメイ</t>
    </rPh>
    <rPh sb="11" eb="13">
      <t>カラテ</t>
    </rPh>
    <rPh sb="13" eb="14">
      <t>ドウ</t>
    </rPh>
    <rPh sb="14" eb="16">
      <t>センモン</t>
    </rPh>
    <rPh sb="16" eb="17">
      <t>ブ</t>
    </rPh>
    <phoneticPr fontId="1"/>
  </si>
  <si>
    <t>千葉県空手道連盟</t>
    <rPh sb="0" eb="3">
      <t>チバケン</t>
    </rPh>
    <rPh sb="3" eb="5">
      <t>カラテ</t>
    </rPh>
    <rPh sb="5" eb="6">
      <t>ドウ</t>
    </rPh>
    <rPh sb="6" eb="8">
      <t>レンメイ</t>
    </rPh>
    <phoneticPr fontId="1"/>
  </si>
  <si>
    <t>会場：</t>
    <rPh sb="0" eb="2">
      <t>カイジョウ</t>
    </rPh>
    <phoneticPr fontId="1"/>
  </si>
  <si>
    <t>主催：</t>
    <rPh sb="0" eb="2">
      <t>シュサイ</t>
    </rPh>
    <phoneticPr fontId="1"/>
  </si>
  <si>
    <t>主管：</t>
    <rPh sb="0" eb="2">
      <t>シュカン</t>
    </rPh>
    <phoneticPr fontId="1"/>
  </si>
  <si>
    <t>後援：</t>
    <rPh sb="0" eb="2">
      <t>コウエン</t>
    </rPh>
    <phoneticPr fontId="1"/>
  </si>
  <si>
    <t>千葉県教育委員会</t>
    <rPh sb="0" eb="3">
      <t>チバケン</t>
    </rPh>
    <rPh sb="3" eb="5">
      <t>キョウイク</t>
    </rPh>
    <rPh sb="5" eb="8">
      <t>イインカイ</t>
    </rPh>
    <phoneticPr fontId="1"/>
  </si>
  <si>
    <t>ｺ-ﾄﾞ</t>
    <phoneticPr fontId="1"/>
  </si>
  <si>
    <t>ｺ-ﾄﾞ</t>
    <phoneticPr fontId="1"/>
  </si>
  <si>
    <t>空  手  道  大  会</t>
    <rPh sb="0" eb="1">
      <t>クウ</t>
    </rPh>
    <rPh sb="3" eb="4">
      <t>テ</t>
    </rPh>
    <rPh sb="6" eb="7">
      <t>ドウ</t>
    </rPh>
    <rPh sb="9" eb="10">
      <t>ダイ</t>
    </rPh>
    <rPh sb="12" eb="13">
      <t>カイ</t>
    </rPh>
    <phoneticPr fontId="1"/>
  </si>
  <si>
    <t>浦安市総合体育館</t>
    <rPh sb="0" eb="3">
      <t>ウラヤスシ</t>
    </rPh>
    <rPh sb="3" eb="5">
      <t>ソウゴウ</t>
    </rPh>
    <rPh sb="5" eb="8">
      <t>タイイクカン</t>
    </rPh>
    <phoneticPr fontId="1"/>
  </si>
  <si>
    <t xml:space="preserve">女子団体組手  </t>
    <rPh sb="0" eb="2">
      <t>ジョシ</t>
    </rPh>
    <rPh sb="2" eb="4">
      <t>ダンタイ</t>
    </rPh>
    <rPh sb="4" eb="5">
      <t>ク</t>
    </rPh>
    <rPh sb="5" eb="6">
      <t>テ</t>
    </rPh>
    <phoneticPr fontId="1"/>
  </si>
  <si>
    <t>３位決定戦</t>
    <rPh sb="1" eb="2">
      <t>クライ</t>
    </rPh>
    <rPh sb="2" eb="5">
      <t>ケッテイセン</t>
    </rPh>
    <phoneticPr fontId="1"/>
  </si>
  <si>
    <t>個人戦</t>
    <rPh sb="0" eb="3">
      <t>コジンセン</t>
    </rPh>
    <phoneticPr fontId="1"/>
  </si>
  <si>
    <t>団体戦</t>
    <rPh sb="0" eb="3">
      <t>ダンタイセン</t>
    </rPh>
    <phoneticPr fontId="1"/>
  </si>
  <si>
    <t>役　割　分　担</t>
    <rPh sb="0" eb="1">
      <t>エキ</t>
    </rPh>
    <rPh sb="2" eb="3">
      <t>ワリ</t>
    </rPh>
    <rPh sb="4" eb="5">
      <t>ブン</t>
    </rPh>
    <rPh sb="6" eb="7">
      <t>タン</t>
    </rPh>
    <phoneticPr fontId="1"/>
  </si>
  <si>
    <t>コート作成</t>
    <rPh sb="3" eb="5">
      <t>サクセイ</t>
    </rPh>
    <phoneticPr fontId="1"/>
  </si>
  <si>
    <t>全生徒</t>
    <rPh sb="0" eb="3">
      <t>ゼンセイト</t>
    </rPh>
    <phoneticPr fontId="1"/>
  </si>
  <si>
    <t>コート係</t>
    <rPh sb="3" eb="4">
      <t>カカリ</t>
    </rPh>
    <phoneticPr fontId="1"/>
  </si>
  <si>
    <t>　　練習用コート割り当て</t>
    <rPh sb="2" eb="4">
      <t>レンシュウ</t>
    </rPh>
    <rPh sb="4" eb="5">
      <t>ヨウ</t>
    </rPh>
    <rPh sb="8" eb="9">
      <t>ワ</t>
    </rPh>
    <rPh sb="10" eb="11">
      <t>ア</t>
    </rPh>
    <phoneticPr fontId="1"/>
  </si>
  <si>
    <t>（予備）</t>
    <rPh sb="1" eb="3">
      <t>ヨビ</t>
    </rPh>
    <phoneticPr fontId="1"/>
  </si>
  <si>
    <t>個人戦・団体戦とも</t>
    <rPh sb="0" eb="3">
      <t>コジンセン</t>
    </rPh>
    <rPh sb="4" eb="7">
      <t>ダンタイセン</t>
    </rPh>
    <phoneticPr fontId="1"/>
  </si>
  <si>
    <t>プログラム作成</t>
    <rPh sb="5" eb="7">
      <t>サクセイ</t>
    </rPh>
    <phoneticPr fontId="1"/>
  </si>
  <si>
    <t>受付係</t>
    <rPh sb="0" eb="2">
      <t>ウケツケ</t>
    </rPh>
    <rPh sb="2" eb="3">
      <t>カカリ</t>
    </rPh>
    <phoneticPr fontId="1"/>
  </si>
  <si>
    <t>庶務部</t>
    <rPh sb="0" eb="3">
      <t>ショムブ</t>
    </rPh>
    <phoneticPr fontId="1"/>
  </si>
  <si>
    <t>試合用具・備品</t>
    <rPh sb="0" eb="2">
      <t>シアイ</t>
    </rPh>
    <rPh sb="2" eb="4">
      <t>ヨウグ</t>
    </rPh>
    <rPh sb="5" eb="7">
      <t>ビヒン</t>
    </rPh>
    <phoneticPr fontId="1"/>
  </si>
  <si>
    <t>進行係</t>
    <rPh sb="0" eb="2">
      <t>シンコウ</t>
    </rPh>
    <rPh sb="2" eb="3">
      <t>カカリ</t>
    </rPh>
    <phoneticPr fontId="1"/>
  </si>
  <si>
    <t>記録係　</t>
    <rPh sb="0" eb="2">
      <t>キロク</t>
    </rPh>
    <rPh sb="2" eb="3">
      <t>カカリ</t>
    </rPh>
    <phoneticPr fontId="1"/>
  </si>
  <si>
    <t>審判構成</t>
    <rPh sb="0" eb="2">
      <t>シンパン</t>
    </rPh>
    <rPh sb="2" eb="4">
      <t>コウセイ</t>
    </rPh>
    <phoneticPr fontId="1"/>
  </si>
  <si>
    <t>三觜（渋谷幕張）</t>
    <rPh sb="0" eb="2">
      <t>ミツハシ</t>
    </rPh>
    <rPh sb="3" eb="5">
      <t>シブヤ</t>
    </rPh>
    <rPh sb="5" eb="7">
      <t>マクハリ</t>
    </rPh>
    <phoneticPr fontId="1"/>
  </si>
  <si>
    <t>選手宣誓</t>
    <rPh sb="0" eb="2">
      <t>センシュ</t>
    </rPh>
    <rPh sb="2" eb="4">
      <t>センセイ</t>
    </rPh>
    <phoneticPr fontId="1"/>
  </si>
  <si>
    <t>なし</t>
    <phoneticPr fontId="1"/>
  </si>
  <si>
    <t>式典</t>
    <rPh sb="0" eb="2">
      <t>シキテン</t>
    </rPh>
    <phoneticPr fontId="1"/>
  </si>
  <si>
    <t>開館入場係</t>
    <rPh sb="0" eb="2">
      <t>カイカン</t>
    </rPh>
    <rPh sb="2" eb="4">
      <t>ニュウジョウ</t>
    </rPh>
    <rPh sb="4" eb="5">
      <t>カカリ</t>
    </rPh>
    <phoneticPr fontId="1"/>
  </si>
  <si>
    <t>常任委員全員</t>
    <rPh sb="0" eb="2">
      <t>ジョウニン</t>
    </rPh>
    <rPh sb="2" eb="4">
      <t>イイン</t>
    </rPh>
    <rPh sb="4" eb="6">
      <t>ゼンイン</t>
    </rPh>
    <phoneticPr fontId="1"/>
  </si>
  <si>
    <t>会場管理</t>
    <rPh sb="0" eb="2">
      <t>カイジョウ</t>
    </rPh>
    <rPh sb="2" eb="4">
      <t>カンリ</t>
    </rPh>
    <phoneticPr fontId="1"/>
  </si>
  <si>
    <t>コート補助教員</t>
    <rPh sb="3" eb="5">
      <t>ホジョ</t>
    </rPh>
    <rPh sb="5" eb="7">
      <t>キョウイン</t>
    </rPh>
    <phoneticPr fontId="1"/>
  </si>
  <si>
    <t>（公財）</t>
    <rPh sb="1" eb="2">
      <t>オオヤケ</t>
    </rPh>
    <rPh sb="2" eb="3">
      <t>ザイ</t>
    </rPh>
    <phoneticPr fontId="1"/>
  </si>
  <si>
    <t>千葉県体育協会</t>
    <rPh sb="0" eb="1">
      <t>セン</t>
    </rPh>
    <rPh sb="1" eb="2">
      <t>ハ</t>
    </rPh>
    <rPh sb="2" eb="3">
      <t>ケン</t>
    </rPh>
    <rPh sb="3" eb="4">
      <t>カラダ</t>
    </rPh>
    <rPh sb="4" eb="5">
      <t>イク</t>
    </rPh>
    <rPh sb="5" eb="6">
      <t>キョウ</t>
    </rPh>
    <rPh sb="6" eb="7">
      <t>カイ</t>
    </rPh>
    <phoneticPr fontId="1"/>
  </si>
  <si>
    <t>※初戦は勝敗が決まっても大将戦まで行う。</t>
    <rPh sb="1" eb="3">
      <t>ショセン</t>
    </rPh>
    <rPh sb="4" eb="6">
      <t>ショウハイ</t>
    </rPh>
    <rPh sb="7" eb="8">
      <t>キ</t>
    </rPh>
    <rPh sb="12" eb="14">
      <t>タイショウ</t>
    </rPh>
    <rPh sb="14" eb="15">
      <t>セン</t>
    </rPh>
    <rPh sb="17" eb="18">
      <t>オコナ</t>
    </rPh>
    <phoneticPr fontId="1"/>
  </si>
  <si>
    <t>※初戦は勝敗が決まっても大将戦まで行う。</t>
    <rPh sb="1" eb="3">
      <t>ショセン</t>
    </rPh>
    <rPh sb="4" eb="6">
      <t>ショウハイ</t>
    </rPh>
    <rPh sb="7" eb="8">
      <t>キ</t>
    </rPh>
    <rPh sb="12" eb="14">
      <t>タイショウ</t>
    </rPh>
    <rPh sb="14" eb="15">
      <t>セン</t>
    </rPh>
    <rPh sb="17" eb="18">
      <t>オコナ</t>
    </rPh>
    <phoneticPr fontId="1"/>
  </si>
  <si>
    <t>平成２９年度 千葉県高等学校新人体育大会</t>
    <rPh sb="0" eb="2">
      <t>ヘイセイ</t>
    </rPh>
    <rPh sb="4" eb="6">
      <t>ネンド</t>
    </rPh>
    <rPh sb="7" eb="10">
      <t>チバケン</t>
    </rPh>
    <rPh sb="10" eb="12">
      <t>コウトウ</t>
    </rPh>
    <rPh sb="12" eb="14">
      <t>ガッコウ</t>
    </rPh>
    <rPh sb="14" eb="16">
      <t>シンジン</t>
    </rPh>
    <rPh sb="16" eb="18">
      <t>タイイク</t>
    </rPh>
    <rPh sb="18" eb="20">
      <t>タイカイ</t>
    </rPh>
    <phoneticPr fontId="1"/>
  </si>
  <si>
    <t>　平成２９年９月１９日（火）</t>
    <rPh sb="1" eb="3">
      <t>ヘイセイ</t>
    </rPh>
    <rPh sb="5" eb="6">
      <t>ネン</t>
    </rPh>
    <rPh sb="7" eb="8">
      <t>ツキ</t>
    </rPh>
    <rPh sb="10" eb="11">
      <t>ニチ</t>
    </rPh>
    <rPh sb="12" eb="13">
      <t>ヒ</t>
    </rPh>
    <phoneticPr fontId="1"/>
  </si>
  <si>
    <t>　  （日体大柏）</t>
    <rPh sb="4" eb="7">
      <t>ニッタイダイ</t>
    </rPh>
    <rPh sb="7" eb="8">
      <t>カシワ</t>
    </rPh>
    <phoneticPr fontId="3"/>
  </si>
  <si>
    <t>　　 與島</t>
    <rPh sb="3" eb="4">
      <t>ヨ</t>
    </rPh>
    <rPh sb="4" eb="5">
      <t>ジマ</t>
    </rPh>
    <phoneticPr fontId="3"/>
  </si>
  <si>
    <t xml:space="preserve">    （東金）</t>
  </si>
  <si>
    <t>　  （長生）</t>
    <rPh sb="4" eb="6">
      <t>チョウセイ</t>
    </rPh>
    <phoneticPr fontId="3"/>
  </si>
  <si>
    <t>　　 濱口</t>
    <rPh sb="3" eb="5">
      <t>ハマグチ</t>
    </rPh>
    <phoneticPr fontId="3"/>
  </si>
  <si>
    <t>　　（秀明八千代）</t>
    <rPh sb="3" eb="5">
      <t>シュウメイ</t>
    </rPh>
    <rPh sb="5" eb="8">
      <t>ヤチヨ</t>
    </rPh>
    <phoneticPr fontId="3"/>
  </si>
  <si>
    <t>　　 椎名</t>
    <rPh sb="3" eb="5">
      <t>シイナ</t>
    </rPh>
    <phoneticPr fontId="3"/>
  </si>
  <si>
    <t xml:space="preserve">    （成東）</t>
    <rPh sb="5" eb="7">
      <t>ナルトウ</t>
    </rPh>
    <phoneticPr fontId="3"/>
  </si>
  <si>
    <t>　　 平野</t>
    <rPh sb="3" eb="5">
      <t>ヒラノ</t>
    </rPh>
    <phoneticPr fontId="3"/>
  </si>
  <si>
    <t>渋谷（船橋二和）　　</t>
    <rPh sb="0" eb="2">
      <t>シブヤ</t>
    </rPh>
    <rPh sb="3" eb="5">
      <t>フナバシ</t>
    </rPh>
    <rPh sb="5" eb="7">
      <t>フタワ</t>
    </rPh>
    <phoneticPr fontId="3"/>
  </si>
  <si>
    <t>花田（日体大柏）</t>
    <rPh sb="0" eb="2">
      <t>ハナダ</t>
    </rPh>
    <rPh sb="3" eb="6">
      <t>ニッタイダイ</t>
    </rPh>
    <rPh sb="6" eb="7">
      <t>カシワ</t>
    </rPh>
    <phoneticPr fontId="3"/>
  </si>
  <si>
    <t>小泉（木更津総合）</t>
    <rPh sb="0" eb="2">
      <t>コイズミ</t>
    </rPh>
    <rPh sb="3" eb="6">
      <t>キサラヅ</t>
    </rPh>
    <rPh sb="6" eb="8">
      <t>ソウゴウ</t>
    </rPh>
    <phoneticPr fontId="3"/>
  </si>
  <si>
    <t>橋本（成田北）</t>
    <rPh sb="0" eb="2">
      <t>ハシモト</t>
    </rPh>
    <rPh sb="3" eb="5">
      <t>ナリタ</t>
    </rPh>
    <rPh sb="5" eb="6">
      <t>キタ</t>
    </rPh>
    <phoneticPr fontId="1"/>
  </si>
  <si>
    <t>藤代（習志野）</t>
    <phoneticPr fontId="1"/>
  </si>
  <si>
    <t>吉植（成田）</t>
    <phoneticPr fontId="1"/>
  </si>
  <si>
    <t>髙井（清水）</t>
    <rPh sb="0" eb="2">
      <t>タカイ</t>
    </rPh>
    <rPh sb="3" eb="5">
      <t>シミズ</t>
    </rPh>
    <phoneticPr fontId="1"/>
  </si>
  <si>
    <t>１～３地区　　開館：　　　　　　　　　　閉館：　</t>
    <rPh sb="3" eb="5">
      <t>チク</t>
    </rPh>
    <rPh sb="7" eb="9">
      <t>カイカン</t>
    </rPh>
    <rPh sb="20" eb="22">
      <t>ヘイカン</t>
    </rPh>
    <phoneticPr fontId="1"/>
  </si>
  <si>
    <t>　A　麗澤</t>
    <rPh sb="3" eb="5">
      <t>レイタク</t>
    </rPh>
    <phoneticPr fontId="3"/>
  </si>
  <si>
    <t xml:space="preserve">  A 荒木</t>
    <rPh sb="4" eb="6">
      <t>アラキ</t>
    </rPh>
    <phoneticPr fontId="3"/>
  </si>
  <si>
    <t>　B 秀明八千代</t>
    <rPh sb="3" eb="5">
      <t>シュウメイ</t>
    </rPh>
    <rPh sb="5" eb="8">
      <t>ヤチヨ</t>
    </rPh>
    <phoneticPr fontId="3"/>
  </si>
  <si>
    <t>　C 拓大紅陵</t>
    <rPh sb="3" eb="4">
      <t>タク</t>
    </rPh>
    <rPh sb="4" eb="7">
      <t>ダイコウリョウ</t>
    </rPh>
    <phoneticPr fontId="3"/>
  </si>
  <si>
    <t xml:space="preserve"> C 今関</t>
    <rPh sb="3" eb="5">
      <t>イマゼキ</t>
    </rPh>
    <phoneticPr fontId="3"/>
  </si>
  <si>
    <t>　D 成田</t>
    <rPh sb="3" eb="5">
      <t>ナリタ</t>
    </rPh>
    <phoneticPr fontId="3"/>
  </si>
  <si>
    <t>結果（ベスト４・新人大会シード校）</t>
    <rPh sb="0" eb="2">
      <t>ケッカ</t>
    </rPh>
    <rPh sb="8" eb="10">
      <t>シンジン</t>
    </rPh>
    <rPh sb="10" eb="12">
      <t>タイカイ</t>
    </rPh>
    <rPh sb="15" eb="16">
      <t>コウ</t>
    </rPh>
    <phoneticPr fontId="1"/>
  </si>
  <si>
    <t>日体大柏</t>
    <rPh sb="0" eb="3">
      <t>ニッタイダイ</t>
    </rPh>
    <rPh sb="3" eb="4">
      <t>カシワ</t>
    </rPh>
    <phoneticPr fontId="1"/>
  </si>
  <si>
    <t>平成29年度千葉県高校新人大会　地区予選会　参加選手およびチ－ム</t>
    <rPh sb="0" eb="2">
      <t>ヘイセイ</t>
    </rPh>
    <rPh sb="4" eb="6">
      <t>ネンド</t>
    </rPh>
    <rPh sb="6" eb="9">
      <t>チバケン</t>
    </rPh>
    <rPh sb="9" eb="11">
      <t>コウコウ</t>
    </rPh>
    <rPh sb="11" eb="13">
      <t>シンジン</t>
    </rPh>
    <rPh sb="13" eb="15">
      <t>タイカイ</t>
    </rPh>
    <rPh sb="16" eb="18">
      <t>チク</t>
    </rPh>
    <rPh sb="18" eb="20">
      <t>ヨセン</t>
    </rPh>
    <rPh sb="20" eb="21">
      <t>カイ</t>
    </rPh>
    <rPh sb="22" eb="24">
      <t>サンカ</t>
    </rPh>
    <rPh sb="24" eb="26">
      <t>センシュ</t>
    </rPh>
    <phoneticPr fontId="1"/>
  </si>
  <si>
    <t>番号</t>
    <rPh sb="0" eb="2">
      <t>バンゴウ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</si>
  <si>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</si>
  <si>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</si>
  <si>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組　　　　　　　手</t>
    <rPh sb="0" eb="1">
      <t>クミ</t>
    </rPh>
    <rPh sb="8" eb="9">
      <t>テ</t>
    </rPh>
    <phoneticPr fontId="1"/>
  </si>
  <si>
    <t>団体</t>
    <rPh sb="0" eb="2">
      <t>ダンタイ</t>
    </rPh>
    <phoneticPr fontId="1"/>
  </si>
  <si>
    <t>個　　　　　　人</t>
    <rPh sb="0" eb="1">
      <t>コ</t>
    </rPh>
    <rPh sb="7" eb="8">
      <t>ヒト</t>
    </rPh>
    <phoneticPr fontId="1"/>
  </si>
  <si>
    <t>組手登録選手数</t>
    <rPh sb="0" eb="1">
      <t>クミ</t>
    </rPh>
    <rPh sb="1" eb="2">
      <t>テ</t>
    </rPh>
    <rPh sb="2" eb="4">
      <t>トウロク</t>
    </rPh>
    <rPh sb="4" eb="7">
      <t>センシュスウ</t>
    </rPh>
    <phoneticPr fontId="1"/>
  </si>
  <si>
    <t>傷害保険</t>
    <rPh sb="0" eb="2">
      <t>ショウガイ</t>
    </rPh>
    <rPh sb="2" eb="4">
      <t>ホケン</t>
    </rPh>
    <phoneticPr fontId="1"/>
  </si>
  <si>
    <t>61未満</t>
    <rPh sb="2" eb="4">
      <t>ミマン</t>
    </rPh>
    <phoneticPr fontId="1"/>
  </si>
  <si>
    <t>68未満</t>
    <rPh sb="2" eb="4">
      <t>ミマン</t>
    </rPh>
    <phoneticPr fontId="1"/>
  </si>
  <si>
    <t>68以上</t>
    <rPh sb="2" eb="4">
      <t>イジョウ</t>
    </rPh>
    <phoneticPr fontId="1"/>
  </si>
  <si>
    <t>53未満</t>
    <rPh sb="2" eb="4">
      <t>ミマン</t>
    </rPh>
    <phoneticPr fontId="1"/>
  </si>
  <si>
    <t>59未満</t>
    <rPh sb="2" eb="4">
      <t>ミマン</t>
    </rPh>
    <phoneticPr fontId="1"/>
  </si>
  <si>
    <t>59以上</t>
    <rPh sb="2" eb="4">
      <t>イジョウ</t>
    </rPh>
    <phoneticPr fontId="1"/>
  </si>
  <si>
    <t>個人組手</t>
    <rPh sb="0" eb="2">
      <t>コジン</t>
    </rPh>
    <rPh sb="2" eb="4">
      <t>クミテ</t>
    </rPh>
    <phoneticPr fontId="1"/>
  </si>
  <si>
    <t>団体組手</t>
    <rPh sb="0" eb="2">
      <t>ダンタイ</t>
    </rPh>
    <rPh sb="2" eb="4">
      <t>クミテ</t>
    </rPh>
    <phoneticPr fontId="1"/>
  </si>
  <si>
    <t>拓大紅陵</t>
    <rPh sb="0" eb="2">
      <t>タクダイ</t>
    </rPh>
    <rPh sb="2" eb="3">
      <t>コウ</t>
    </rPh>
    <rPh sb="3" eb="4">
      <t>リョウ</t>
    </rPh>
    <phoneticPr fontId="1"/>
  </si>
  <si>
    <t>○</t>
    <phoneticPr fontId="1"/>
  </si>
  <si>
    <t>神戸</t>
    <rPh sb="0" eb="2">
      <t>コウベ</t>
    </rPh>
    <phoneticPr fontId="1"/>
  </si>
  <si>
    <t>村井</t>
    <rPh sb="0" eb="2">
      <t>ムライ</t>
    </rPh>
    <phoneticPr fontId="1"/>
  </si>
  <si>
    <t>岡村</t>
    <rPh sb="0" eb="2">
      <t>オカムラ</t>
    </rPh>
    <phoneticPr fontId="1"/>
  </si>
  <si>
    <t>青山</t>
    <rPh sb="0" eb="2">
      <t>アオヤマ</t>
    </rPh>
    <phoneticPr fontId="1"/>
  </si>
  <si>
    <t>○</t>
    <phoneticPr fontId="1"/>
  </si>
  <si>
    <t>坂内</t>
    <rPh sb="0" eb="2">
      <t>サカウチ</t>
    </rPh>
    <phoneticPr fontId="1"/>
  </si>
  <si>
    <t>吉田</t>
    <rPh sb="0" eb="2">
      <t>ヨシダ</t>
    </rPh>
    <phoneticPr fontId="1"/>
  </si>
  <si>
    <t>赤松</t>
    <rPh sb="0" eb="2">
      <t>アカマツ</t>
    </rPh>
    <phoneticPr fontId="1"/>
  </si>
  <si>
    <t>吉澤</t>
    <rPh sb="0" eb="2">
      <t>ヨシザワ</t>
    </rPh>
    <phoneticPr fontId="1"/>
  </si>
  <si>
    <t>木更津総合</t>
    <rPh sb="0" eb="3">
      <t>キサラヅ</t>
    </rPh>
    <rPh sb="3" eb="5">
      <t>ソウゴウ</t>
    </rPh>
    <phoneticPr fontId="1"/>
  </si>
  <si>
    <t>○</t>
    <phoneticPr fontId="1"/>
  </si>
  <si>
    <t>真喜志</t>
    <rPh sb="0" eb="3">
      <t>マキシ</t>
    </rPh>
    <phoneticPr fontId="1"/>
  </si>
  <si>
    <t>須賀田</t>
    <rPh sb="0" eb="2">
      <t>スガ</t>
    </rPh>
    <rPh sb="2" eb="3">
      <t>タ</t>
    </rPh>
    <phoneticPr fontId="1"/>
  </si>
  <si>
    <t>尾形</t>
    <rPh sb="0" eb="2">
      <t>オガタ</t>
    </rPh>
    <phoneticPr fontId="1"/>
  </si>
  <si>
    <t>原</t>
    <rPh sb="0" eb="1">
      <t>ハラ</t>
    </rPh>
    <phoneticPr fontId="1"/>
  </si>
  <si>
    <t>落合</t>
    <rPh sb="0" eb="2">
      <t>オチアイ</t>
    </rPh>
    <phoneticPr fontId="1"/>
  </si>
  <si>
    <t>大内</t>
    <rPh sb="0" eb="2">
      <t>オオウチ</t>
    </rPh>
    <phoneticPr fontId="1"/>
  </si>
  <si>
    <t>長生</t>
    <rPh sb="0" eb="2">
      <t>チョウセイ</t>
    </rPh>
    <phoneticPr fontId="1"/>
  </si>
  <si>
    <t>○</t>
    <phoneticPr fontId="1"/>
  </si>
  <si>
    <t>金澤</t>
    <rPh sb="0" eb="2">
      <t>カナザワ</t>
    </rPh>
    <phoneticPr fontId="1"/>
  </si>
  <si>
    <t>清川</t>
    <rPh sb="0" eb="2">
      <t>キヨカワ</t>
    </rPh>
    <phoneticPr fontId="1"/>
  </si>
  <si>
    <t>長友</t>
    <rPh sb="0" eb="2">
      <t>ナガトモ</t>
    </rPh>
    <phoneticPr fontId="1"/>
  </si>
  <si>
    <t>長生</t>
    <rPh sb="0" eb="2">
      <t>ナガイ</t>
    </rPh>
    <phoneticPr fontId="1"/>
  </si>
  <si>
    <t>澤田</t>
    <rPh sb="0" eb="2">
      <t>サワダ</t>
    </rPh>
    <phoneticPr fontId="1"/>
  </si>
  <si>
    <t>菅原</t>
    <rPh sb="0" eb="2">
      <t>スガワラ</t>
    </rPh>
    <phoneticPr fontId="1"/>
  </si>
  <si>
    <t>浅野</t>
    <rPh sb="0" eb="2">
      <t>アサノ</t>
    </rPh>
    <phoneticPr fontId="1"/>
  </si>
  <si>
    <t>茂原樟陽</t>
    <rPh sb="0" eb="2">
      <t>モバラ</t>
    </rPh>
    <rPh sb="2" eb="3">
      <t>ショウ</t>
    </rPh>
    <rPh sb="3" eb="4">
      <t>ヨウ</t>
    </rPh>
    <phoneticPr fontId="1"/>
  </si>
  <si>
    <t>高梨</t>
    <rPh sb="0" eb="2">
      <t>タカナシ</t>
    </rPh>
    <phoneticPr fontId="1"/>
  </si>
  <si>
    <t>渡邉</t>
    <rPh sb="0" eb="2">
      <t>ワタナベ</t>
    </rPh>
    <phoneticPr fontId="1"/>
  </si>
  <si>
    <t>東金</t>
    <rPh sb="0" eb="2">
      <t>トウガネ</t>
    </rPh>
    <phoneticPr fontId="1"/>
  </si>
  <si>
    <t>林</t>
    <rPh sb="0" eb="1">
      <t>ハヤシ</t>
    </rPh>
    <phoneticPr fontId="1"/>
  </si>
  <si>
    <t>片岡</t>
    <rPh sb="0" eb="2">
      <t>カタオカ</t>
    </rPh>
    <phoneticPr fontId="1"/>
  </si>
  <si>
    <t>小澤</t>
    <rPh sb="0" eb="2">
      <t>オザワ</t>
    </rPh>
    <phoneticPr fontId="1"/>
  </si>
  <si>
    <t>斎藤</t>
    <rPh sb="0" eb="2">
      <t>サイトウ</t>
    </rPh>
    <phoneticPr fontId="1"/>
  </si>
  <si>
    <t>成東</t>
    <rPh sb="0" eb="2">
      <t>ナルトウ</t>
    </rPh>
    <phoneticPr fontId="1"/>
  </si>
  <si>
    <t>福井</t>
    <rPh sb="0" eb="2">
      <t>フクイ</t>
    </rPh>
    <phoneticPr fontId="1"/>
  </si>
  <si>
    <t>平野</t>
    <rPh sb="0" eb="2">
      <t>ヒラノ</t>
    </rPh>
    <phoneticPr fontId="1"/>
  </si>
  <si>
    <t>小椋</t>
    <rPh sb="0" eb="2">
      <t>オグラ</t>
    </rPh>
    <phoneticPr fontId="1"/>
  </si>
  <si>
    <t>加瀬</t>
    <rPh sb="0" eb="2">
      <t>カセ</t>
    </rPh>
    <phoneticPr fontId="1"/>
  </si>
  <si>
    <t>船橋東</t>
    <rPh sb="0" eb="2">
      <t>フナバシ</t>
    </rPh>
    <rPh sb="2" eb="3">
      <t>ヒガシ</t>
    </rPh>
    <phoneticPr fontId="1"/>
  </si>
  <si>
    <t>高子</t>
    <rPh sb="0" eb="2">
      <t>タカコ</t>
    </rPh>
    <phoneticPr fontId="1"/>
  </si>
  <si>
    <t>本戸</t>
    <rPh sb="0" eb="1">
      <t>ホン</t>
    </rPh>
    <rPh sb="1" eb="2">
      <t>ト</t>
    </rPh>
    <phoneticPr fontId="1"/>
  </si>
  <si>
    <t>○</t>
  </si>
  <si>
    <t>中西</t>
    <rPh sb="0" eb="2">
      <t>ナカニシ</t>
    </rPh>
    <phoneticPr fontId="1"/>
  </si>
  <si>
    <t>荒谷</t>
    <rPh sb="0" eb="2">
      <t>アラヤ</t>
    </rPh>
    <phoneticPr fontId="1"/>
  </si>
  <si>
    <t>新原</t>
    <rPh sb="0" eb="1">
      <t>シン</t>
    </rPh>
    <rPh sb="1" eb="2">
      <t>ハラ</t>
    </rPh>
    <phoneticPr fontId="1"/>
  </si>
  <si>
    <t>秋葉</t>
    <rPh sb="0" eb="2">
      <t>アキバ</t>
    </rPh>
    <phoneticPr fontId="1"/>
  </si>
  <si>
    <t>船橋啓明</t>
    <rPh sb="0" eb="2">
      <t>フナバシ</t>
    </rPh>
    <rPh sb="2" eb="3">
      <t>ケイ</t>
    </rPh>
    <rPh sb="3" eb="4">
      <t>メイ</t>
    </rPh>
    <phoneticPr fontId="1"/>
  </si>
  <si>
    <t>𠮷川</t>
    <rPh sb="2" eb="3">
      <t>カワ</t>
    </rPh>
    <phoneticPr fontId="1"/>
  </si>
  <si>
    <t>秀明八千代</t>
    <rPh sb="0" eb="1">
      <t>シュウ</t>
    </rPh>
    <rPh sb="1" eb="2">
      <t>メイ</t>
    </rPh>
    <rPh sb="2" eb="5">
      <t>ヤチヨ</t>
    </rPh>
    <phoneticPr fontId="1"/>
  </si>
  <si>
    <t>中村</t>
    <rPh sb="0" eb="2">
      <t>ナカムラ</t>
    </rPh>
    <phoneticPr fontId="1"/>
  </si>
  <si>
    <t>桑野</t>
    <rPh sb="0" eb="2">
      <t>クワノ</t>
    </rPh>
    <phoneticPr fontId="1"/>
  </si>
  <si>
    <t>加藤</t>
    <rPh sb="0" eb="2">
      <t>カトウ</t>
    </rPh>
    <phoneticPr fontId="1"/>
  </si>
  <si>
    <t>根本</t>
    <rPh sb="0" eb="2">
      <t>ネモト</t>
    </rPh>
    <phoneticPr fontId="1"/>
  </si>
  <si>
    <t>萩山</t>
    <rPh sb="0" eb="2">
      <t>ハギヤマ</t>
    </rPh>
    <phoneticPr fontId="1"/>
  </si>
  <si>
    <t>嶋田</t>
    <rPh sb="0" eb="2">
      <t>シマダ</t>
    </rPh>
    <phoneticPr fontId="1"/>
  </si>
  <si>
    <t>稗田</t>
    <rPh sb="0" eb="2">
      <t>ヒエダ</t>
    </rPh>
    <phoneticPr fontId="1"/>
  </si>
  <si>
    <t>鈴木</t>
    <rPh sb="0" eb="2">
      <t>スズキ</t>
    </rPh>
    <phoneticPr fontId="1"/>
  </si>
  <si>
    <t>習志野</t>
    <rPh sb="0" eb="3">
      <t>ナラシノ</t>
    </rPh>
    <phoneticPr fontId="1"/>
  </si>
  <si>
    <t>小暮</t>
    <rPh sb="0" eb="2">
      <t>コグレ</t>
    </rPh>
    <phoneticPr fontId="1"/>
  </si>
  <si>
    <t>伊藤</t>
    <rPh sb="0" eb="2">
      <t>イトウ</t>
    </rPh>
    <phoneticPr fontId="1"/>
  </si>
  <si>
    <t>川</t>
    <rPh sb="0" eb="1">
      <t>カワ</t>
    </rPh>
    <phoneticPr fontId="1"/>
  </si>
  <si>
    <t>別府</t>
    <rPh sb="0" eb="2">
      <t>ベップ</t>
    </rPh>
    <phoneticPr fontId="1"/>
  </si>
  <si>
    <t>花澤</t>
    <rPh sb="0" eb="2">
      <t>ハナザワ</t>
    </rPh>
    <phoneticPr fontId="1"/>
  </si>
  <si>
    <t>大野</t>
    <rPh sb="0" eb="2">
      <t>オオノ</t>
    </rPh>
    <phoneticPr fontId="1"/>
  </si>
  <si>
    <t>本田</t>
    <rPh sb="0" eb="2">
      <t>ホンダ</t>
    </rPh>
    <phoneticPr fontId="1"/>
  </si>
  <si>
    <t>仲川</t>
    <rPh sb="0" eb="2">
      <t>ナカガワ</t>
    </rPh>
    <phoneticPr fontId="1"/>
  </si>
  <si>
    <t>敬愛学園</t>
    <rPh sb="0" eb="2">
      <t>ケイアイ</t>
    </rPh>
    <rPh sb="2" eb="4">
      <t>ガクエン</t>
    </rPh>
    <phoneticPr fontId="1"/>
  </si>
  <si>
    <t>朝夷</t>
    <rPh sb="0" eb="2">
      <t>アサイナ</t>
    </rPh>
    <phoneticPr fontId="1"/>
  </si>
  <si>
    <t>宍倉</t>
    <rPh sb="0" eb="2">
      <t>シシクラ</t>
    </rPh>
    <phoneticPr fontId="1"/>
  </si>
  <si>
    <t>雑賀</t>
    <rPh sb="0" eb="1">
      <t>ザツ</t>
    </rPh>
    <rPh sb="1" eb="2">
      <t>ガ</t>
    </rPh>
    <phoneticPr fontId="1"/>
  </si>
  <si>
    <t>小神</t>
    <rPh sb="0" eb="1">
      <t>ショウ</t>
    </rPh>
    <rPh sb="1" eb="2">
      <t>カミ</t>
    </rPh>
    <phoneticPr fontId="1"/>
  </si>
  <si>
    <t>浅田</t>
    <rPh sb="0" eb="2">
      <t>アサダ</t>
    </rPh>
    <phoneticPr fontId="1"/>
  </si>
  <si>
    <t>宮</t>
    <rPh sb="0" eb="1">
      <t>ミヤ</t>
    </rPh>
    <phoneticPr fontId="1"/>
  </si>
  <si>
    <t>野田</t>
    <rPh sb="0" eb="2">
      <t>ノダ</t>
    </rPh>
    <phoneticPr fontId="1"/>
  </si>
  <si>
    <t>千葉経済</t>
    <rPh sb="0" eb="2">
      <t>チバ</t>
    </rPh>
    <rPh sb="2" eb="4">
      <t>ケイザイ</t>
    </rPh>
    <phoneticPr fontId="1"/>
  </si>
  <si>
    <t>會野</t>
    <rPh sb="0" eb="2">
      <t>カイノ</t>
    </rPh>
    <phoneticPr fontId="1"/>
  </si>
  <si>
    <t>妻鹿</t>
    <rPh sb="0" eb="1">
      <t>ツマ</t>
    </rPh>
    <rPh sb="1" eb="2">
      <t>シカ</t>
    </rPh>
    <phoneticPr fontId="1"/>
  </si>
  <si>
    <t>千葉南</t>
    <rPh sb="0" eb="2">
      <t>チバ</t>
    </rPh>
    <rPh sb="2" eb="3">
      <t>ミナミ</t>
    </rPh>
    <phoneticPr fontId="1"/>
  </si>
  <si>
    <t>杉山</t>
    <rPh sb="0" eb="2">
      <t>スギヤマ</t>
    </rPh>
    <phoneticPr fontId="1"/>
  </si>
  <si>
    <t>古川</t>
    <rPh sb="0" eb="2">
      <t>フルカワ</t>
    </rPh>
    <phoneticPr fontId="1"/>
  </si>
  <si>
    <t>桑田</t>
    <rPh sb="0" eb="2">
      <t>クワタ</t>
    </rPh>
    <phoneticPr fontId="1"/>
  </si>
  <si>
    <t>山田</t>
    <rPh sb="0" eb="2">
      <t>ヤマダ</t>
    </rPh>
    <phoneticPr fontId="1"/>
  </si>
  <si>
    <t>○</t>
    <phoneticPr fontId="1"/>
  </si>
  <si>
    <t>井上</t>
    <rPh sb="0" eb="2">
      <t>イノウエ</t>
    </rPh>
    <phoneticPr fontId="1"/>
  </si>
  <si>
    <t>田邊</t>
    <rPh sb="0" eb="2">
      <t>タナベ</t>
    </rPh>
    <phoneticPr fontId="1"/>
  </si>
  <si>
    <t>奈良</t>
    <rPh sb="0" eb="2">
      <t>ナラ</t>
    </rPh>
    <phoneticPr fontId="1"/>
  </si>
  <si>
    <t>昭和学院</t>
    <rPh sb="0" eb="2">
      <t>ショウワ</t>
    </rPh>
    <rPh sb="2" eb="4">
      <t>ガクイン</t>
    </rPh>
    <phoneticPr fontId="1"/>
  </si>
  <si>
    <t>宇賀</t>
    <rPh sb="0" eb="2">
      <t>ウガ</t>
    </rPh>
    <phoneticPr fontId="1"/>
  </si>
  <si>
    <t>齋藤</t>
    <rPh sb="0" eb="2">
      <t>サイトウ</t>
    </rPh>
    <phoneticPr fontId="1"/>
  </si>
  <si>
    <t>西武台</t>
    <rPh sb="0" eb="2">
      <t>セイブ</t>
    </rPh>
    <rPh sb="2" eb="3">
      <t>ダイ</t>
    </rPh>
    <phoneticPr fontId="1"/>
  </si>
  <si>
    <t>○</t>
    <phoneticPr fontId="1"/>
  </si>
  <si>
    <t>吉田</t>
    <rPh sb="0" eb="2">
      <t>ヨシダ</t>
    </rPh>
    <phoneticPr fontId="1"/>
  </si>
  <si>
    <t>田中</t>
    <rPh sb="0" eb="2">
      <t>タナカ</t>
    </rPh>
    <phoneticPr fontId="1"/>
  </si>
  <si>
    <t>鈴木</t>
    <rPh sb="0" eb="2">
      <t>スズキ</t>
    </rPh>
    <phoneticPr fontId="1"/>
  </si>
  <si>
    <t>澤田</t>
    <rPh sb="0" eb="2">
      <t>サワダ</t>
    </rPh>
    <phoneticPr fontId="1"/>
  </si>
  <si>
    <t>○</t>
    <phoneticPr fontId="1"/>
  </si>
  <si>
    <t>矢部</t>
    <rPh sb="0" eb="2">
      <t>ヤベ</t>
    </rPh>
    <phoneticPr fontId="1"/>
  </si>
  <si>
    <t>船戸</t>
    <rPh sb="0" eb="2">
      <t>フナト</t>
    </rPh>
    <phoneticPr fontId="1"/>
  </si>
  <si>
    <t>海老原</t>
    <rPh sb="0" eb="3">
      <t>エビハラ</t>
    </rPh>
    <phoneticPr fontId="1"/>
  </si>
  <si>
    <t>五十嵐</t>
    <rPh sb="0" eb="3">
      <t>イガラシ</t>
    </rPh>
    <phoneticPr fontId="1"/>
  </si>
  <si>
    <t>日体大柏</t>
    <rPh sb="0" eb="3">
      <t>ニッタイダイ</t>
    </rPh>
    <rPh sb="3" eb="4">
      <t>カシワ</t>
    </rPh>
    <phoneticPr fontId="1"/>
  </si>
  <si>
    <t>○</t>
    <phoneticPr fontId="1"/>
  </si>
  <si>
    <t>舩津</t>
    <rPh sb="0" eb="2">
      <t>フナツ</t>
    </rPh>
    <phoneticPr fontId="1"/>
  </si>
  <si>
    <t>川越</t>
    <rPh sb="0" eb="2">
      <t>カワゴエ</t>
    </rPh>
    <phoneticPr fontId="1"/>
  </si>
  <si>
    <t>大竹</t>
    <rPh sb="0" eb="2">
      <t>オオタケ</t>
    </rPh>
    <phoneticPr fontId="1"/>
  </si>
  <si>
    <t>内田</t>
    <rPh sb="0" eb="2">
      <t>ウチダ</t>
    </rPh>
    <phoneticPr fontId="1"/>
  </si>
  <si>
    <t>○</t>
    <phoneticPr fontId="1"/>
  </si>
  <si>
    <t>志田</t>
    <rPh sb="0" eb="2">
      <t>シダ</t>
    </rPh>
    <phoneticPr fontId="1"/>
  </si>
  <si>
    <t>山本</t>
    <rPh sb="0" eb="2">
      <t>ヤマモト</t>
    </rPh>
    <phoneticPr fontId="1"/>
  </si>
  <si>
    <t>今田</t>
    <rPh sb="0" eb="2">
      <t>コンタ</t>
    </rPh>
    <phoneticPr fontId="1"/>
  </si>
  <si>
    <t>麗澤</t>
    <rPh sb="0" eb="2">
      <t>レイタク</t>
    </rPh>
    <phoneticPr fontId="1"/>
  </si>
  <si>
    <t>○</t>
    <phoneticPr fontId="1"/>
  </si>
  <si>
    <t>島村</t>
    <rPh sb="0" eb="2">
      <t>シマムラ</t>
    </rPh>
    <phoneticPr fontId="1"/>
  </si>
  <si>
    <t>皆川</t>
    <rPh sb="0" eb="2">
      <t>ミナガワ</t>
    </rPh>
    <phoneticPr fontId="1"/>
  </si>
  <si>
    <t>上妻</t>
    <rPh sb="0" eb="2">
      <t>カミツマ</t>
    </rPh>
    <phoneticPr fontId="1"/>
  </si>
  <si>
    <t>大和久</t>
    <rPh sb="0" eb="3">
      <t>オオワク</t>
    </rPh>
    <phoneticPr fontId="1"/>
  </si>
  <si>
    <t>○</t>
    <phoneticPr fontId="1"/>
  </si>
  <si>
    <t>長塚</t>
    <rPh sb="0" eb="2">
      <t>ナガツカ</t>
    </rPh>
    <phoneticPr fontId="1"/>
  </si>
  <si>
    <t>馬場</t>
    <rPh sb="0" eb="2">
      <t>ババ</t>
    </rPh>
    <phoneticPr fontId="1"/>
  </si>
  <si>
    <t>戒能</t>
    <rPh sb="0" eb="2">
      <t>カイノウ</t>
    </rPh>
    <phoneticPr fontId="1"/>
  </si>
  <si>
    <t>今野</t>
    <rPh sb="0" eb="2">
      <t>コンノ</t>
    </rPh>
    <phoneticPr fontId="1"/>
  </si>
  <si>
    <t>成田</t>
    <rPh sb="0" eb="2">
      <t>ナリタ</t>
    </rPh>
    <phoneticPr fontId="1"/>
  </si>
  <si>
    <t>○</t>
    <phoneticPr fontId="1"/>
  </si>
  <si>
    <t>古山</t>
    <rPh sb="0" eb="2">
      <t>フルヤマ</t>
    </rPh>
    <phoneticPr fontId="1"/>
  </si>
  <si>
    <t>清原</t>
    <rPh sb="0" eb="2">
      <t>キヨハラ</t>
    </rPh>
    <phoneticPr fontId="1"/>
  </si>
  <si>
    <t>西田</t>
    <rPh sb="0" eb="2">
      <t>ニシダ</t>
    </rPh>
    <phoneticPr fontId="1"/>
  </si>
  <si>
    <t>多田</t>
    <rPh sb="0" eb="2">
      <t>タダ</t>
    </rPh>
    <phoneticPr fontId="1"/>
  </si>
  <si>
    <t>○</t>
    <phoneticPr fontId="1"/>
  </si>
  <si>
    <t>金子</t>
    <rPh sb="0" eb="2">
      <t>カネコ</t>
    </rPh>
    <phoneticPr fontId="1"/>
  </si>
  <si>
    <t>能城</t>
    <rPh sb="0" eb="2">
      <t>ノシロ</t>
    </rPh>
    <phoneticPr fontId="1"/>
  </si>
  <si>
    <t>髙橋</t>
    <rPh sb="0" eb="2">
      <t>タカハシ</t>
    </rPh>
    <phoneticPr fontId="1"/>
  </si>
  <si>
    <t>黒田</t>
    <rPh sb="0" eb="2">
      <t>クロダ</t>
    </rPh>
    <phoneticPr fontId="1"/>
  </si>
  <si>
    <t>千葉黎明</t>
    <rPh sb="0" eb="2">
      <t>チバ</t>
    </rPh>
    <rPh sb="2" eb="4">
      <t>レイメイ</t>
    </rPh>
    <phoneticPr fontId="1"/>
  </si>
  <si>
    <t>茂木</t>
    <rPh sb="0" eb="2">
      <t>モギ</t>
    </rPh>
    <phoneticPr fontId="1"/>
  </si>
  <si>
    <t>駒村</t>
    <rPh sb="0" eb="2">
      <t>コマムラ</t>
    </rPh>
    <phoneticPr fontId="1"/>
  </si>
  <si>
    <t>佐原</t>
    <rPh sb="0" eb="2">
      <t>サワラ</t>
    </rPh>
    <phoneticPr fontId="1"/>
  </si>
  <si>
    <t>○</t>
    <phoneticPr fontId="1"/>
  </si>
  <si>
    <t>宮本</t>
    <rPh sb="0" eb="2">
      <t>ミヤモト</t>
    </rPh>
    <phoneticPr fontId="1"/>
  </si>
  <si>
    <t>瀧本</t>
    <rPh sb="0" eb="2">
      <t>タキモト</t>
    </rPh>
    <phoneticPr fontId="1"/>
  </si>
  <si>
    <t>菅谷</t>
    <rPh sb="0" eb="2">
      <t>スガヤ</t>
    </rPh>
    <phoneticPr fontId="1"/>
  </si>
  <si>
    <t>山上</t>
    <rPh sb="0" eb="1">
      <t>ヤマ</t>
    </rPh>
    <rPh sb="1" eb="2">
      <t>ウエ</t>
    </rPh>
    <phoneticPr fontId="1"/>
  </si>
  <si>
    <t>佐々木</t>
    <rPh sb="0" eb="3">
      <t>ササキ</t>
    </rPh>
    <phoneticPr fontId="1"/>
  </si>
  <si>
    <t>世良田</t>
    <rPh sb="0" eb="3">
      <t>セラダ</t>
    </rPh>
    <phoneticPr fontId="1"/>
  </si>
  <si>
    <t>髙岡</t>
    <rPh sb="0" eb="1">
      <t>ダカイ</t>
    </rPh>
    <rPh sb="1" eb="2">
      <t>オカ</t>
    </rPh>
    <phoneticPr fontId="1"/>
  </si>
  <si>
    <t>市立銚子</t>
    <rPh sb="0" eb="4">
      <t>イチリツチョウシ</t>
    </rPh>
    <phoneticPr fontId="1"/>
  </si>
  <si>
    <t>○</t>
    <phoneticPr fontId="1"/>
  </si>
  <si>
    <t>栃谷</t>
    <rPh sb="0" eb="2">
      <t>トチタニ</t>
    </rPh>
    <phoneticPr fontId="1"/>
  </si>
  <si>
    <t>○</t>
    <phoneticPr fontId="1"/>
  </si>
  <si>
    <t>衣鳩</t>
    <rPh sb="0" eb="2">
      <t>イバト</t>
    </rPh>
    <phoneticPr fontId="1"/>
  </si>
  <si>
    <t>田中</t>
    <rPh sb="0" eb="2">
      <t>タナカ</t>
    </rPh>
    <phoneticPr fontId="1"/>
  </si>
  <si>
    <t>中嶋</t>
    <rPh sb="0" eb="2">
      <t>ナカジマ</t>
    </rPh>
    <phoneticPr fontId="1"/>
  </si>
  <si>
    <t>玉造</t>
    <rPh sb="0" eb="2">
      <t>タマツクリ</t>
    </rPh>
    <phoneticPr fontId="1"/>
  </si>
  <si>
    <t>成田北</t>
    <rPh sb="0" eb="2">
      <t>ナリタ</t>
    </rPh>
    <rPh sb="2" eb="3">
      <t>キタ</t>
    </rPh>
    <phoneticPr fontId="1"/>
  </si>
  <si>
    <t>青柳</t>
    <rPh sb="0" eb="2">
      <t>アオヤギ</t>
    </rPh>
    <phoneticPr fontId="1"/>
  </si>
  <si>
    <t>小貫</t>
    <rPh sb="0" eb="2">
      <t>オヌキ</t>
    </rPh>
    <phoneticPr fontId="1"/>
  </si>
  <si>
    <t>池田</t>
    <rPh sb="0" eb="2">
      <t>イケダ</t>
    </rPh>
    <phoneticPr fontId="1"/>
  </si>
  <si>
    <t>渋谷幕張</t>
    <rPh sb="0" eb="2">
      <t>シブヤ</t>
    </rPh>
    <rPh sb="2" eb="4">
      <t>マクハリ</t>
    </rPh>
    <phoneticPr fontId="1"/>
  </si>
  <si>
    <t>　平成２９年９月２９日（金）</t>
    <rPh sb="1" eb="3">
      <t>ヘイセイ</t>
    </rPh>
    <rPh sb="5" eb="6">
      <t>ネン</t>
    </rPh>
    <rPh sb="7" eb="8">
      <t>ツキ</t>
    </rPh>
    <rPh sb="10" eb="11">
      <t>ニチ</t>
    </rPh>
    <rPh sb="12" eb="13">
      <t>カネ</t>
    </rPh>
    <phoneticPr fontId="1"/>
  </si>
  <si>
    <t>合 同 地区予選会</t>
    <rPh sb="0" eb="1">
      <t>ゴウ</t>
    </rPh>
    <rPh sb="2" eb="3">
      <t>ドウ</t>
    </rPh>
    <rPh sb="4" eb="6">
      <t>チク</t>
    </rPh>
    <rPh sb="6" eb="9">
      <t>ヨセンカイ</t>
    </rPh>
    <phoneticPr fontId="1"/>
  </si>
  <si>
    <t>髙井（清水）</t>
    <rPh sb="0" eb="2">
      <t>タカイ</t>
    </rPh>
    <rPh sb="3" eb="5">
      <t>シミズ</t>
    </rPh>
    <phoneticPr fontId="3"/>
  </si>
  <si>
    <t>計量</t>
    <rPh sb="0" eb="2">
      <t>ケイリョウ</t>
    </rPh>
    <phoneticPr fontId="1"/>
  </si>
  <si>
    <t>参加費</t>
    <rPh sb="0" eb="3">
      <t>サンカヒ</t>
    </rPh>
    <phoneticPr fontId="1"/>
  </si>
  <si>
    <t>合計</t>
    <rPh sb="0" eb="2">
      <t>ゴウケイ</t>
    </rPh>
    <phoneticPr fontId="1"/>
  </si>
  <si>
    <t>　　 品田</t>
    <rPh sb="3" eb="5">
      <t>シナダ</t>
    </rPh>
    <phoneticPr fontId="3"/>
  </si>
  <si>
    <t>　　（市立銚子）</t>
    <rPh sb="3" eb="5">
      <t>イチリツ</t>
    </rPh>
    <rPh sb="5" eb="7">
      <t>チョウシ</t>
    </rPh>
    <rPh sb="7" eb="8">
      <t>オオガシワ</t>
    </rPh>
    <phoneticPr fontId="3"/>
  </si>
  <si>
    <t xml:space="preserve">  B 古田土</t>
    <rPh sb="4" eb="7">
      <t>コタド</t>
    </rPh>
    <phoneticPr fontId="3"/>
  </si>
  <si>
    <t>　  （東金）</t>
    <rPh sb="4" eb="6">
      <t>トウガネ</t>
    </rPh>
    <phoneticPr fontId="3"/>
  </si>
  <si>
    <t>　　 伊藤</t>
    <rPh sb="3" eb="5">
      <t>イトウ</t>
    </rPh>
    <phoneticPr fontId="3"/>
  </si>
  <si>
    <t xml:space="preserve">    （茂原樟陽）</t>
    <rPh sb="5" eb="7">
      <t>モバラ</t>
    </rPh>
    <rPh sb="7" eb="9">
      <t>ショウヨウ</t>
    </rPh>
    <phoneticPr fontId="1"/>
  </si>
  <si>
    <t>　　 東海林</t>
    <rPh sb="3" eb="6">
      <t>トウカイリン</t>
    </rPh>
    <phoneticPr fontId="3"/>
  </si>
  <si>
    <t xml:space="preserve">    （長生）</t>
    <rPh sb="5" eb="7">
      <t>チョウセイ</t>
    </rPh>
    <phoneticPr fontId="3"/>
  </si>
  <si>
    <t>補助生徒：東金１名　成田１名</t>
    <rPh sb="0" eb="2">
      <t>ホジョ</t>
    </rPh>
    <rPh sb="2" eb="4">
      <t>セイト</t>
    </rPh>
    <rPh sb="5" eb="7">
      <t>トウガネ</t>
    </rPh>
    <rPh sb="8" eb="9">
      <t>メイ</t>
    </rPh>
    <rPh sb="10" eb="12">
      <t>ナリタ</t>
    </rPh>
    <rPh sb="13" eb="14">
      <t>メイ</t>
    </rPh>
    <phoneticPr fontId="1"/>
  </si>
  <si>
    <t>男子：小泉（木更津総合）　森部（千葉南）　　女子：鈴木（習志野）　岡本（拓大紅陵）　</t>
    <rPh sb="0" eb="2">
      <t>ダンシ</t>
    </rPh>
    <rPh sb="3" eb="5">
      <t>コイズミ</t>
    </rPh>
    <rPh sb="6" eb="9">
      <t>キサラヅ</t>
    </rPh>
    <rPh sb="9" eb="11">
      <t>ソウゴウ</t>
    </rPh>
    <rPh sb="13" eb="15">
      <t>モリベ</t>
    </rPh>
    <rPh sb="16" eb="18">
      <t>チバ</t>
    </rPh>
    <rPh sb="18" eb="19">
      <t>ミナミ</t>
    </rPh>
    <rPh sb="22" eb="24">
      <t>ジョシ</t>
    </rPh>
    <rPh sb="25" eb="27">
      <t>スズキ</t>
    </rPh>
    <rPh sb="28" eb="31">
      <t>ナラシノ</t>
    </rPh>
    <rPh sb="33" eb="35">
      <t>オカモト</t>
    </rPh>
    <rPh sb="36" eb="38">
      <t>タクダイ</t>
    </rPh>
    <rPh sb="38" eb="39">
      <t>ベニ</t>
    </rPh>
    <rPh sb="39" eb="40">
      <t>リョウ</t>
    </rPh>
    <phoneticPr fontId="1"/>
  </si>
  <si>
    <t>弁当</t>
    <rPh sb="0" eb="2">
      <t>ベントウ</t>
    </rPh>
    <phoneticPr fontId="1"/>
  </si>
  <si>
    <t>荒木（日体大柏）</t>
    <rPh sb="0" eb="2">
      <t>アラキ</t>
    </rPh>
    <rPh sb="3" eb="6">
      <t>ニッタイダイ</t>
    </rPh>
    <rPh sb="6" eb="7">
      <t>カシワ</t>
    </rPh>
    <phoneticPr fontId="1"/>
  </si>
  <si>
    <t>　A 　秀明八千代　　佐原　　東金　　千葉南</t>
    <rPh sb="4" eb="6">
      <t>シュウメイ</t>
    </rPh>
    <rPh sb="6" eb="9">
      <t>ヤチヨ</t>
    </rPh>
    <rPh sb="11" eb="13">
      <t>サワラ</t>
    </rPh>
    <rPh sb="15" eb="17">
      <t>トウガネ</t>
    </rPh>
    <rPh sb="19" eb="21">
      <t>チバ</t>
    </rPh>
    <rPh sb="21" eb="22">
      <t>ミナミ</t>
    </rPh>
    <phoneticPr fontId="1"/>
  </si>
  <si>
    <t>　B　 麗澤　　成田北　　渋谷幕張　　木更津総合</t>
    <rPh sb="4" eb="6">
      <t>レイタク</t>
    </rPh>
    <rPh sb="8" eb="10">
      <t>ナリタ</t>
    </rPh>
    <rPh sb="10" eb="11">
      <t>キタ</t>
    </rPh>
    <rPh sb="13" eb="15">
      <t>シブヤ</t>
    </rPh>
    <rPh sb="15" eb="17">
      <t>マクハリ</t>
    </rPh>
    <rPh sb="19" eb="22">
      <t>キサラヅ</t>
    </rPh>
    <rPh sb="22" eb="24">
      <t>ソウゴウ</t>
    </rPh>
    <phoneticPr fontId="1"/>
  </si>
  <si>
    <t>　C 　拓大紅陵　成田　長生　西武台　</t>
    <rPh sb="4" eb="6">
      <t>タクダイ</t>
    </rPh>
    <rPh sb="6" eb="7">
      <t>ベニ</t>
    </rPh>
    <rPh sb="7" eb="8">
      <t>リョウ</t>
    </rPh>
    <rPh sb="9" eb="11">
      <t>ナリタ</t>
    </rPh>
    <rPh sb="12" eb="14">
      <t>チョウセイ</t>
    </rPh>
    <rPh sb="15" eb="17">
      <t>セイブ</t>
    </rPh>
    <rPh sb="17" eb="18">
      <t>ダイ</t>
    </rPh>
    <phoneticPr fontId="1"/>
  </si>
  <si>
    <t>　D　 市立銚子　千葉経済　敬愛学園　日体大柏</t>
    <rPh sb="4" eb="6">
      <t>イチリツ</t>
    </rPh>
    <rPh sb="6" eb="8">
      <t>チョウシ</t>
    </rPh>
    <rPh sb="9" eb="11">
      <t>チバ</t>
    </rPh>
    <rPh sb="11" eb="13">
      <t>ケイザイ</t>
    </rPh>
    <rPh sb="14" eb="16">
      <t>ケイアイ</t>
    </rPh>
    <rPh sb="16" eb="18">
      <t>ガクエン</t>
    </rPh>
    <rPh sb="19" eb="22">
      <t>ニッタイダイ</t>
    </rPh>
    <rPh sb="22" eb="23">
      <t>カシワ</t>
    </rPh>
    <phoneticPr fontId="1"/>
  </si>
  <si>
    <t>A1</t>
    <phoneticPr fontId="1"/>
  </si>
  <si>
    <t>A2</t>
    <phoneticPr fontId="1"/>
  </si>
  <si>
    <t>A3</t>
    <phoneticPr fontId="1"/>
  </si>
  <si>
    <t>A4</t>
    <phoneticPr fontId="1"/>
  </si>
  <si>
    <t>A5</t>
    <phoneticPr fontId="1"/>
  </si>
  <si>
    <t>A6</t>
    <phoneticPr fontId="1"/>
  </si>
  <si>
    <t>B5</t>
    <phoneticPr fontId="1"/>
  </si>
  <si>
    <t>B6</t>
    <phoneticPr fontId="1"/>
  </si>
  <si>
    <t>B1</t>
    <phoneticPr fontId="1"/>
  </si>
  <si>
    <t>B2</t>
    <phoneticPr fontId="1"/>
  </si>
  <si>
    <t>B3</t>
    <phoneticPr fontId="1"/>
  </si>
  <si>
    <t>B4</t>
    <phoneticPr fontId="1"/>
  </si>
  <si>
    <t>A1</t>
    <phoneticPr fontId="1"/>
  </si>
  <si>
    <t>A3</t>
    <phoneticPr fontId="1"/>
  </si>
  <si>
    <t>A4</t>
    <phoneticPr fontId="1"/>
  </si>
  <si>
    <t>B1</t>
    <phoneticPr fontId="1"/>
  </si>
  <si>
    <t>B3</t>
    <phoneticPr fontId="1"/>
  </si>
  <si>
    <t>B4</t>
    <phoneticPr fontId="1"/>
  </si>
  <si>
    <t>日体大柏</t>
  </si>
  <si>
    <t>拓大紅陵</t>
  </si>
  <si>
    <t>麗澤</t>
  </si>
  <si>
    <t>秀明八千代</t>
  </si>
  <si>
    <t>棄権</t>
    <rPh sb="0" eb="2">
      <t>キケン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</si>
</sst>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26"/>
      <color theme="1"/>
      <name val="ＭＳ Ｐゴシック"/>
      <family val="3"/>
      <charset val="128"/>
    </font>
    <font>
      <sz val="7"/>
      <name val="ＭＳ Ｐゴシック"/>
      <family val="3"/>
      <charset val="128"/>
    </font>
    <font>
      <sz val="2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2"/>
      <name val="ＭＳ 明朝"/>
      <family val="1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color theme="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ck">
        <color rgb="FFFF0000"/>
      </bottom>
      <diagonal/>
    </border>
    <border>
      <left style="thick">
        <color rgb="FFFF0000"/>
      </left>
      <right style="thin">
        <color indexed="64"/>
      </right>
      <top/>
      <bottom style="thick">
        <color rgb="FFFF0000"/>
      </bottom>
      <diagonal/>
    </border>
    <border>
      <left style="thick">
        <color rgb="FFFF0000"/>
      </left>
      <right style="hair">
        <color indexed="64"/>
      </right>
      <top style="thick">
        <color rgb="FFFF0000"/>
      </top>
      <bottom/>
      <diagonal/>
    </border>
    <border>
      <left style="thin">
        <color indexed="64"/>
      </left>
      <right style="thin">
        <color indexed="64"/>
      </right>
      <top style="thick">
        <color rgb="FFFF0000"/>
      </top>
      <bottom/>
      <diagonal/>
    </border>
    <border>
      <left/>
      <right style="hair">
        <color indexed="64"/>
      </right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hair">
        <color indexed="64"/>
      </left>
      <right/>
      <top style="thick">
        <color rgb="FFFF0000"/>
      </top>
      <bottom/>
      <diagonal/>
    </border>
    <border>
      <left/>
      <right/>
      <top/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/>
      <diagonal/>
    </border>
    <border>
      <left/>
      <right style="hair">
        <color indexed="64"/>
      </right>
      <top style="thick">
        <color rgb="FFFF0000"/>
      </top>
      <bottom/>
      <diagonal/>
    </border>
    <border>
      <left/>
      <right style="thin">
        <color indexed="64"/>
      </right>
      <top style="thick">
        <color rgb="FFFF0000"/>
      </top>
      <bottom/>
      <diagonal/>
    </border>
    <border>
      <left/>
      <right style="thick">
        <color rgb="FFFF0000"/>
      </right>
      <top/>
      <bottom style="thin">
        <color indexed="64"/>
      </bottom>
      <diagonal/>
    </border>
    <border>
      <left style="thin">
        <color indexed="64"/>
      </left>
      <right/>
      <top style="thick">
        <color rgb="FFFF0000"/>
      </top>
      <bottom/>
      <diagonal/>
    </border>
    <border>
      <left style="thick">
        <color rgb="FFFF0000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 style="thick">
        <color rgb="FFFF0000"/>
      </right>
      <top/>
      <bottom/>
      <diagonal/>
    </border>
    <border>
      <left style="thin">
        <color indexed="64"/>
      </left>
      <right/>
      <top/>
      <bottom style="thick">
        <color rgb="FFFF0000"/>
      </bottom>
      <diagonal/>
    </border>
    <border>
      <left style="hair">
        <color indexed="64"/>
      </left>
      <right style="thick">
        <color rgb="FFFF0000"/>
      </right>
      <top/>
      <bottom style="thick">
        <color rgb="FFFF0000"/>
      </bottom>
      <diagonal/>
    </border>
    <border>
      <left style="hair">
        <color indexed="64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 style="thick">
        <color rgb="FFFF0000"/>
      </left>
      <right style="hair">
        <color indexed="64"/>
      </right>
      <top/>
      <bottom style="thick">
        <color rgb="FFFF0000"/>
      </bottom>
      <diagonal/>
    </border>
    <border>
      <left style="thin">
        <color indexed="64"/>
      </left>
      <right style="thin">
        <color indexed="64"/>
      </right>
      <top/>
      <bottom style="thick">
        <color rgb="FFFF0000"/>
      </bottom>
      <diagonal/>
    </border>
    <border>
      <left style="thick">
        <color rgb="FFFF0000"/>
      </left>
      <right style="hair">
        <color indexed="64"/>
      </right>
      <top/>
      <bottom/>
      <diagonal/>
    </border>
    <border>
      <left/>
      <right style="thin">
        <color indexed="64"/>
      </right>
      <top/>
      <bottom style="thick">
        <color rgb="FFFF0000"/>
      </bottom>
      <diagonal/>
    </border>
  </borders>
  <cellStyleXfs count="1">
    <xf numFmtId="0" fontId="0" fillId="0" borderId="0"/>
  </cellStyleXfs>
  <cellXfs count="373">
    <xf numFmtId="0" fontId="0" fillId="0" borderId="0" xfId="0"/>
    <xf numFmtId="0" fontId="3" fillId="0" borderId="0" xfId="0" applyFont="1"/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/>
    <xf numFmtId="0" fontId="4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/>
    <xf numFmtId="0" fontId="8" fillId="0" borderId="0" xfId="0" applyFont="1"/>
    <xf numFmtId="0" fontId="6" fillId="0" borderId="0" xfId="0" applyFont="1" applyBorder="1"/>
    <xf numFmtId="0" fontId="6" fillId="0" borderId="0" xfId="0" applyFont="1"/>
    <xf numFmtId="0" fontId="8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8" fillId="0" borderId="0" xfId="0" applyFont="1" applyAlignment="1"/>
    <xf numFmtId="0" fontId="8" fillId="0" borderId="0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7" fillId="0" borderId="0" xfId="0" applyFont="1" applyBorder="1" applyAlignment="1"/>
    <xf numFmtId="0" fontId="8" fillId="0" borderId="0" xfId="0" applyFont="1" applyBorder="1" applyAlignment="1">
      <alignment horizontal="center"/>
    </xf>
    <xf numFmtId="0" fontId="8" fillId="0" borderId="0" xfId="0" applyFont="1" applyBorder="1" applyAlignment="1"/>
    <xf numFmtId="0" fontId="0" fillId="0" borderId="0" xfId="0" applyBorder="1" applyAlignment="1"/>
    <xf numFmtId="0" fontId="2" fillId="0" borderId="0" xfId="0" applyFont="1" applyBorder="1" applyAlignment="1">
      <alignment horizontal="distributed" vertical="center"/>
    </xf>
    <xf numFmtId="0" fontId="3" fillId="0" borderId="0" xfId="0" applyFont="1" applyAlignment="1"/>
    <xf numFmtId="0" fontId="5" fillId="0" borderId="0" xfId="0" applyFont="1" applyAlignment="1"/>
    <xf numFmtId="0" fontId="0" fillId="0" borderId="0" xfId="0" applyFont="1"/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6" fillId="0" borderId="0" xfId="0" applyFont="1" applyBorder="1" applyAlignment="1"/>
    <xf numFmtId="0" fontId="4" fillId="0" borderId="0" xfId="0" applyFont="1" applyBorder="1"/>
    <xf numFmtId="0" fontId="6" fillId="0" borderId="0" xfId="0" applyFont="1" applyAlignment="1">
      <alignment horizontal="left" vertical="center"/>
    </xf>
    <xf numFmtId="0" fontId="4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6" fillId="0" borderId="0" xfId="0" applyFont="1" applyAlignment="1">
      <alignment horizontal="distributed"/>
    </xf>
    <xf numFmtId="0" fontId="4" fillId="0" borderId="0" xfId="0" applyFont="1" applyAlignment="1"/>
    <xf numFmtId="0" fontId="9" fillId="0" borderId="0" xfId="0" applyFont="1" applyAlignment="1"/>
    <xf numFmtId="0" fontId="0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/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0" fontId="2" fillId="0" borderId="0" xfId="0" applyFont="1" applyAlignment="1">
      <alignment horizontal="left"/>
    </xf>
    <xf numFmtId="0" fontId="12" fillId="0" borderId="0" xfId="0" applyFont="1" applyBorder="1" applyAlignment="1">
      <alignment horizontal="right" vertical="center"/>
    </xf>
    <xf numFmtId="0" fontId="8" fillId="0" borderId="0" xfId="0" applyFont="1" applyFill="1" applyBorder="1" applyAlignment="1">
      <alignment horizontal="distributed"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distributed" vertical="distributed"/>
    </xf>
    <xf numFmtId="0" fontId="3" fillId="0" borderId="0" xfId="0" applyFont="1" applyBorder="1" applyAlignment="1">
      <alignment horizontal="left" vertical="center"/>
    </xf>
    <xf numFmtId="0" fontId="0" fillId="0" borderId="0" xfId="0" applyFont="1" applyBorder="1"/>
    <xf numFmtId="0" fontId="8" fillId="0" borderId="0" xfId="0" applyFont="1" applyBorder="1" applyAlignment="1">
      <alignment vertical="center"/>
    </xf>
    <xf numFmtId="0" fontId="2" fillId="0" borderId="0" xfId="0" applyFont="1" applyAlignment="1">
      <alignment horizontal="right"/>
    </xf>
    <xf numFmtId="0" fontId="8" fillId="0" borderId="6" xfId="0" applyFont="1" applyBorder="1" applyAlignment="1">
      <alignment horizontal="center" vertical="center"/>
    </xf>
    <xf numFmtId="0" fontId="8" fillId="0" borderId="23" xfId="0" applyFont="1" applyBorder="1" applyAlignment="1">
      <alignment horizontal="distributed" vertical="center"/>
    </xf>
    <xf numFmtId="0" fontId="8" fillId="0" borderId="15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/>
    </xf>
    <xf numFmtId="0" fontId="8" fillId="0" borderId="28" xfId="0" applyFont="1" applyBorder="1" applyAlignment="1">
      <alignment horizontal="distributed" vertical="center"/>
    </xf>
    <xf numFmtId="0" fontId="8" fillId="0" borderId="22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27" xfId="0" applyFont="1" applyBorder="1" applyAlignment="1">
      <alignment horizontal="distributed" vertical="center"/>
    </xf>
    <xf numFmtId="0" fontId="8" fillId="0" borderId="24" xfId="0" applyFont="1" applyBorder="1" applyAlignment="1">
      <alignment horizontal="distributed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30" xfId="0" applyFont="1" applyBorder="1" applyAlignment="1">
      <alignment horizontal="distributed" vertical="center"/>
    </xf>
    <xf numFmtId="0" fontId="8" fillId="0" borderId="10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0" xfId="0" applyFont="1" applyBorder="1" applyAlignment="1">
      <alignment horizontal="distributed" vertical="center"/>
    </xf>
    <xf numFmtId="0" fontId="12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/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6" fillId="0" borderId="10" xfId="0" applyFont="1" applyBorder="1"/>
    <xf numFmtId="0" fontId="3" fillId="0" borderId="0" xfId="0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0" fillId="0" borderId="0" xfId="0" applyFont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right"/>
    </xf>
    <xf numFmtId="0" fontId="0" fillId="0" borderId="0" xfId="0" applyAlignment="1"/>
    <xf numFmtId="0" fontId="4" fillId="0" borderId="0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 vertic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distributed"/>
    </xf>
    <xf numFmtId="0" fontId="0" fillId="0" borderId="0" xfId="0" applyFill="1" applyAlignment="1">
      <alignment horizontal="center"/>
    </xf>
    <xf numFmtId="0" fontId="0" fillId="0" borderId="0" xfId="0" applyFont="1" applyAlignment="1"/>
    <xf numFmtId="0" fontId="0" fillId="0" borderId="0" xfId="0" applyFill="1" applyAlignment="1">
      <alignment horizontal="left"/>
    </xf>
    <xf numFmtId="0" fontId="4" fillId="0" borderId="0" xfId="0" applyFont="1" applyFill="1"/>
    <xf numFmtId="0" fontId="0" fillId="0" borderId="0" xfId="0" applyFont="1" applyFill="1" applyAlignment="1"/>
    <xf numFmtId="0" fontId="0" fillId="0" borderId="0" xfId="0" applyFont="1" applyFill="1"/>
    <xf numFmtId="0" fontId="0" fillId="0" borderId="0" xfId="0" applyFill="1"/>
    <xf numFmtId="0" fontId="15" fillId="0" borderId="0" xfId="0" applyFont="1" applyFill="1" applyAlignment="1">
      <alignment horizontal="left"/>
    </xf>
    <xf numFmtId="0" fontId="0" fillId="0" borderId="0" xfId="0" applyFont="1" applyFill="1" applyBorder="1" applyAlignment="1">
      <alignment horizontal="left"/>
    </xf>
    <xf numFmtId="0" fontId="15" fillId="0" borderId="0" xfId="0" applyFont="1" applyFill="1"/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/>
    <xf numFmtId="0" fontId="8" fillId="0" borderId="36" xfId="0" applyFont="1" applyBorder="1" applyAlignment="1">
      <alignment horizontal="center"/>
    </xf>
    <xf numFmtId="0" fontId="8" fillId="0" borderId="46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8" fillId="0" borderId="50" xfId="0" applyFont="1" applyBorder="1"/>
    <xf numFmtId="0" fontId="8" fillId="0" borderId="36" xfId="0" applyFont="1" applyBorder="1"/>
    <xf numFmtId="0" fontId="8" fillId="0" borderId="51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8" fillId="0" borderId="7" xfId="0" applyFont="1" applyBorder="1"/>
    <xf numFmtId="0" fontId="8" fillId="0" borderId="1" xfId="0" applyFont="1" applyBorder="1"/>
    <xf numFmtId="0" fontId="8" fillId="0" borderId="22" xfId="0" applyFont="1" applyBorder="1" applyAlignment="1">
      <alignment horizontal="center" vertical="center" wrapText="1"/>
    </xf>
    <xf numFmtId="0" fontId="8" fillId="0" borderId="53" xfId="0" applyFont="1" applyBorder="1"/>
    <xf numFmtId="0" fontId="8" fillId="0" borderId="2" xfId="0" applyFont="1" applyBorder="1"/>
    <xf numFmtId="0" fontId="8" fillId="0" borderId="11" xfId="0" applyFont="1" applyBorder="1"/>
    <xf numFmtId="0" fontId="8" fillId="0" borderId="55" xfId="0" applyFont="1" applyBorder="1" applyAlignment="1">
      <alignment horizontal="center" vertical="center"/>
    </xf>
    <xf numFmtId="0" fontId="8" fillId="0" borderId="56" xfId="0" applyFont="1" applyBorder="1"/>
    <xf numFmtId="0" fontId="8" fillId="0" borderId="44" xfId="0" applyFont="1" applyBorder="1"/>
    <xf numFmtId="0" fontId="8" fillId="0" borderId="57" xfId="0" applyFont="1" applyBorder="1" applyAlignment="1">
      <alignment horizontal="center" vertical="center"/>
    </xf>
    <xf numFmtId="0" fontId="8" fillId="0" borderId="58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5" xfId="0" applyFont="1" applyBorder="1"/>
    <xf numFmtId="0" fontId="8" fillId="0" borderId="10" xfId="0" applyFont="1" applyBorder="1"/>
    <xf numFmtId="0" fontId="8" fillId="0" borderId="59" xfId="0" applyFont="1" applyBorder="1" applyAlignment="1">
      <alignment horizontal="center" vertical="center"/>
    </xf>
    <xf numFmtId="0" fontId="8" fillId="0" borderId="61" xfId="0" applyFont="1" applyBorder="1" applyAlignment="1">
      <alignment horizontal="center" vertical="center"/>
    </xf>
    <xf numFmtId="0" fontId="8" fillId="0" borderId="62" xfId="0" applyFont="1" applyBorder="1" applyAlignment="1">
      <alignment horizontal="center" vertical="center"/>
    </xf>
    <xf numFmtId="0" fontId="16" fillId="0" borderId="0" xfId="0" applyFont="1"/>
    <xf numFmtId="0" fontId="0" fillId="0" borderId="53" xfId="0" applyBorder="1"/>
    <xf numFmtId="0" fontId="0" fillId="0" borderId="8" xfId="0" applyBorder="1"/>
    <xf numFmtId="0" fontId="0" fillId="0" borderId="66" xfId="0" applyBorder="1"/>
    <xf numFmtId="0" fontId="0" fillId="0" borderId="7" xfId="0" applyBorder="1"/>
    <xf numFmtId="0" fontId="0" fillId="0" borderId="0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8" fillId="0" borderId="26" xfId="0" applyFont="1" applyBorder="1" applyAlignment="1">
      <alignment horizontal="center" vertical="center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Border="1" applyAlignment="1">
      <alignment horizontal="distributed" vertical="center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distributed"/>
    </xf>
    <xf numFmtId="0" fontId="0" fillId="0" borderId="0" xfId="0" applyAlignment="1"/>
    <xf numFmtId="0" fontId="8" fillId="0" borderId="0" xfId="0" applyFont="1" applyBorder="1" applyAlignment="1">
      <alignment horizontal="center"/>
    </xf>
    <xf numFmtId="0" fontId="2" fillId="0" borderId="8" xfId="0" applyFont="1" applyBorder="1" applyAlignment="1">
      <alignment horizontal="right" vertical="center"/>
    </xf>
    <xf numFmtId="0" fontId="6" fillId="0" borderId="0" xfId="0" applyFont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66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8" fillId="0" borderId="0" xfId="0" applyFont="1" applyBorder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distributed" vertical="center"/>
    </xf>
    <xf numFmtId="0" fontId="0" fillId="0" borderId="0" xfId="0" applyFont="1" applyAlignment="1">
      <alignment horizontal="distributed"/>
    </xf>
    <xf numFmtId="0" fontId="0" fillId="0" borderId="0" xfId="0" applyFont="1" applyAlignment="1">
      <alignment horizontal="left"/>
    </xf>
    <xf numFmtId="0" fontId="8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left"/>
    </xf>
    <xf numFmtId="0" fontId="8" fillId="0" borderId="39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0" fillId="0" borderId="0" xfId="0" applyFont="1" applyFill="1" applyAlignment="1">
      <alignment horizontal="left"/>
    </xf>
    <xf numFmtId="0" fontId="8" fillId="0" borderId="0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8" fillId="0" borderId="37" xfId="0" applyFont="1" applyBorder="1" applyAlignment="1">
      <alignment horizontal="center"/>
    </xf>
    <xf numFmtId="0" fontId="8" fillId="0" borderId="40" xfId="0" applyFont="1" applyBorder="1" applyAlignment="1">
      <alignment horizontal="center"/>
    </xf>
    <xf numFmtId="0" fontId="8" fillId="0" borderId="50" xfId="0" applyFont="1" applyBorder="1" applyAlignment="1">
      <alignment horizontal="center" vertical="center"/>
    </xf>
    <xf numFmtId="3" fontId="8" fillId="0" borderId="69" xfId="0" applyNumberFormat="1" applyFont="1" applyBorder="1"/>
    <xf numFmtId="3" fontId="8" fillId="0" borderId="17" xfId="0" applyNumberFormat="1" applyFont="1" applyBorder="1"/>
    <xf numFmtId="3" fontId="8" fillId="0" borderId="29" xfId="0" applyNumberFormat="1" applyFont="1" applyBorder="1"/>
    <xf numFmtId="0" fontId="8" fillId="0" borderId="56" xfId="0" applyFont="1" applyBorder="1" applyAlignment="1">
      <alignment horizontal="center" vertical="center"/>
    </xf>
    <xf numFmtId="3" fontId="8" fillId="0" borderId="19" xfId="0" applyNumberFormat="1" applyFont="1" applyBorder="1"/>
    <xf numFmtId="0" fontId="8" fillId="0" borderId="32" xfId="0" applyFont="1" applyBorder="1" applyAlignment="1">
      <alignment horizontal="distributed" vertical="center"/>
    </xf>
    <xf numFmtId="0" fontId="8" fillId="0" borderId="70" xfId="0" applyFont="1" applyBorder="1" applyAlignment="1">
      <alignment horizontal="center" vertical="center"/>
    </xf>
    <xf numFmtId="0" fontId="8" fillId="0" borderId="69" xfId="0" applyFont="1" applyBorder="1" applyAlignment="1">
      <alignment horizontal="center" vertical="center"/>
    </xf>
    <xf numFmtId="0" fontId="8" fillId="0" borderId="71" xfId="0" applyFont="1" applyBorder="1" applyAlignment="1">
      <alignment horizontal="center" vertical="center"/>
    </xf>
    <xf numFmtId="0" fontId="8" fillId="0" borderId="70" xfId="0" applyFont="1" applyBorder="1"/>
    <xf numFmtId="0" fontId="8" fillId="0" borderId="72" xfId="0" applyFont="1" applyBorder="1" applyAlignment="1">
      <alignment horizontal="center" vertical="center"/>
    </xf>
    <xf numFmtId="0" fontId="8" fillId="0" borderId="42" xfId="0" applyFont="1" applyBorder="1" applyAlignment="1">
      <alignment horizontal="distributed" vertical="center"/>
    </xf>
    <xf numFmtId="0" fontId="8" fillId="0" borderId="73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8" fillId="0" borderId="68" xfId="0" applyFont="1" applyBorder="1" applyAlignment="1">
      <alignment horizontal="center" vertical="center"/>
    </xf>
    <xf numFmtId="0" fontId="8" fillId="0" borderId="46" xfId="0" applyFont="1" applyBorder="1"/>
    <xf numFmtId="0" fontId="8" fillId="0" borderId="31" xfId="0" applyFont="1" applyBorder="1"/>
    <xf numFmtId="0" fontId="8" fillId="0" borderId="60" xfId="0" applyFont="1" applyBorder="1"/>
    <xf numFmtId="0" fontId="8" fillId="0" borderId="25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56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0" fontId="8" fillId="0" borderId="1" xfId="0" applyFont="1" applyBorder="1" applyAlignment="1">
      <alignment horizontal="distributed" vertical="center"/>
    </xf>
    <xf numFmtId="0" fontId="8" fillId="0" borderId="65" xfId="0" applyFont="1" applyBorder="1" applyAlignment="1">
      <alignment vertical="center"/>
    </xf>
    <xf numFmtId="0" fontId="8" fillId="0" borderId="64" xfId="0" applyFont="1" applyBorder="1" applyAlignment="1">
      <alignment vertical="center"/>
    </xf>
    <xf numFmtId="3" fontId="8" fillId="0" borderId="74" xfId="0" applyNumberFormat="1" applyFont="1" applyBorder="1" applyAlignment="1">
      <alignment vertical="center" wrapText="1"/>
    </xf>
    <xf numFmtId="0" fontId="19" fillId="0" borderId="0" xfId="0" applyFont="1" applyAlignment="1">
      <alignment horizontal="right"/>
    </xf>
    <xf numFmtId="0" fontId="4" fillId="0" borderId="20" xfId="0" applyFont="1" applyBorder="1" applyAlignment="1">
      <alignment horizontal="right"/>
    </xf>
    <xf numFmtId="0" fontId="4" fillId="0" borderId="75" xfId="0" applyFont="1" applyBorder="1"/>
    <xf numFmtId="0" fontId="6" fillId="0" borderId="53" xfId="0" applyFont="1" applyBorder="1"/>
    <xf numFmtId="0" fontId="6" fillId="0" borderId="53" xfId="0" applyFont="1" applyBorder="1" applyAlignment="1">
      <alignment vertical="center"/>
    </xf>
    <xf numFmtId="0" fontId="0" fillId="0" borderId="0" xfId="0" applyFont="1" applyFill="1" applyBorder="1" applyAlignment="1">
      <alignment horizontal="distributed" vertical="distributed"/>
    </xf>
    <xf numFmtId="0" fontId="8" fillId="2" borderId="15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56" xfId="0" applyFont="1" applyFill="1" applyBorder="1" applyAlignment="1">
      <alignment horizontal="center" vertical="center"/>
    </xf>
    <xf numFmtId="0" fontId="8" fillId="2" borderId="70" xfId="0" applyFont="1" applyFill="1" applyBorder="1" applyAlignment="1">
      <alignment horizontal="center" vertical="center"/>
    </xf>
    <xf numFmtId="0" fontId="8" fillId="2" borderId="73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59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71" xfId="0" applyFont="1" applyFill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69" xfId="0" applyFont="1" applyBorder="1" applyAlignment="1">
      <alignment horizontal="center" vertical="center"/>
    </xf>
    <xf numFmtId="0" fontId="19" fillId="0" borderId="47" xfId="0" applyFont="1" applyBorder="1" applyAlignment="1">
      <alignment horizontal="center" vertical="center"/>
    </xf>
    <xf numFmtId="0" fontId="2" fillId="0" borderId="5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3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2" fillId="0" borderId="66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76" xfId="0" applyFont="1" applyBorder="1" applyAlignment="1">
      <alignment horizontal="right"/>
    </xf>
    <xf numFmtId="0" fontId="2" fillId="0" borderId="78" xfId="0" applyFont="1" applyBorder="1" applyAlignment="1">
      <alignment horizontal="left"/>
    </xf>
    <xf numFmtId="0" fontId="2" fillId="0" borderId="80" xfId="0" applyFont="1" applyBorder="1" applyAlignment="1">
      <alignment horizontal="left"/>
    </xf>
    <xf numFmtId="0" fontId="2" fillId="0" borderId="85" xfId="0" applyFont="1" applyBorder="1" applyAlignment="1">
      <alignment horizontal="left"/>
    </xf>
    <xf numFmtId="0" fontId="0" fillId="0" borderId="83" xfId="0" applyBorder="1"/>
    <xf numFmtId="0" fontId="0" fillId="0" borderId="80" xfId="0" applyBorder="1"/>
    <xf numFmtId="0" fontId="2" fillId="0" borderId="92" xfId="0" applyFont="1" applyBorder="1" applyAlignment="1">
      <alignment horizontal="left"/>
    </xf>
    <xf numFmtId="0" fontId="2" fillId="0" borderId="92" xfId="0" applyFont="1" applyBorder="1" applyAlignment="1">
      <alignment horizontal="right"/>
    </xf>
    <xf numFmtId="0" fontId="2" fillId="0" borderId="94" xfId="0" applyFont="1" applyBorder="1" applyAlignment="1">
      <alignment horizontal="right"/>
    </xf>
    <xf numFmtId="0" fontId="2" fillId="0" borderId="8" xfId="0" applyFont="1" applyBorder="1" applyAlignment="1">
      <alignment horizontal="left" vertical="center"/>
    </xf>
    <xf numFmtId="0" fontId="2" fillId="0" borderId="90" xfId="0" applyFont="1" applyBorder="1" applyAlignment="1">
      <alignment horizontal="left" vertical="center"/>
    </xf>
    <xf numFmtId="0" fontId="2" fillId="0" borderId="93" xfId="0" applyFont="1" applyBorder="1" applyAlignment="1">
      <alignment horizontal="left" vertical="center"/>
    </xf>
    <xf numFmtId="0" fontId="2" fillId="0" borderId="95" xfId="0" applyFont="1" applyBorder="1" applyAlignment="1">
      <alignment horizontal="right"/>
    </xf>
    <xf numFmtId="0" fontId="2" fillId="0" borderId="77" xfId="0" applyFont="1" applyBorder="1" applyAlignment="1">
      <alignment horizontal="left" vertical="center"/>
    </xf>
    <xf numFmtId="0" fontId="2" fillId="0" borderId="59" xfId="0" applyFont="1" applyBorder="1" applyAlignment="1">
      <alignment horizontal="right" vertical="center"/>
    </xf>
    <xf numFmtId="0" fontId="2" fillId="0" borderId="96" xfId="0" applyFont="1" applyBorder="1" applyAlignment="1">
      <alignment horizontal="left" vertical="center"/>
    </xf>
    <xf numFmtId="0" fontId="2" fillId="0" borderId="97" xfId="0" applyFont="1" applyBorder="1" applyAlignment="1">
      <alignment horizontal="left"/>
    </xf>
    <xf numFmtId="0" fontId="2" fillId="0" borderId="66" xfId="0" applyFont="1" applyBorder="1" applyAlignment="1">
      <alignment horizontal="right" vertical="center"/>
    </xf>
    <xf numFmtId="0" fontId="2" fillId="0" borderId="91" xfId="0" applyFont="1" applyBorder="1" applyAlignment="1">
      <alignment horizontal="right" vertical="center"/>
    </xf>
    <xf numFmtId="0" fontId="2" fillId="0" borderId="79" xfId="0" applyFont="1" applyBorder="1" applyAlignment="1">
      <alignment horizontal="right" vertical="center"/>
    </xf>
    <xf numFmtId="0" fontId="2" fillId="0" borderId="98" xfId="0" applyFont="1" applyBorder="1" applyAlignment="1">
      <alignment horizontal="right" vertical="center"/>
    </xf>
    <xf numFmtId="0" fontId="2" fillId="0" borderId="99" xfId="0" applyFont="1" applyBorder="1" applyAlignment="1">
      <alignment horizontal="left"/>
    </xf>
    <xf numFmtId="0" fontId="2" fillId="0" borderId="100" xfId="0" applyFont="1" applyBorder="1" applyAlignment="1">
      <alignment horizontal="right" vertical="center"/>
    </xf>
    <xf numFmtId="0" fontId="2" fillId="0" borderId="83" xfId="0" applyFont="1" applyBorder="1" applyAlignment="1">
      <alignment horizontal="right" vertical="center"/>
    </xf>
    <xf numFmtId="0" fontId="2" fillId="0" borderId="86" xfId="0" applyFont="1" applyBorder="1" applyAlignment="1">
      <alignment horizontal="right" vertical="center"/>
    </xf>
    <xf numFmtId="0" fontId="2" fillId="0" borderId="81" xfId="0" applyFont="1" applyBorder="1" applyAlignment="1">
      <alignment horizontal="right" vertical="center"/>
    </xf>
    <xf numFmtId="0" fontId="2" fillId="0" borderId="96" xfId="0" applyFont="1" applyBorder="1" applyAlignment="1">
      <alignment horizontal="left"/>
    </xf>
    <xf numFmtId="0" fontId="2" fillId="0" borderId="88" xfId="0" applyFont="1" applyBorder="1" applyAlignment="1">
      <alignment horizontal="left" vertical="center"/>
    </xf>
    <xf numFmtId="0" fontId="2" fillId="0" borderId="84" xfId="0" applyFont="1" applyBorder="1" applyAlignment="1">
      <alignment horizontal="left" vertical="center"/>
    </xf>
    <xf numFmtId="0" fontId="0" fillId="0" borderId="76" xfId="0" applyBorder="1"/>
    <xf numFmtId="0" fontId="0" fillId="0" borderId="91" xfId="0" applyBorder="1"/>
    <xf numFmtId="0" fontId="0" fillId="0" borderId="92" xfId="0" applyBorder="1"/>
    <xf numFmtId="0" fontId="2" fillId="0" borderId="92" xfId="0" applyFont="1" applyBorder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2" fillId="0" borderId="93" xfId="0" applyFont="1" applyBorder="1" applyAlignment="1">
      <alignment horizontal="right" vertical="center"/>
    </xf>
    <xf numFmtId="0" fontId="2" fillId="0" borderId="84" xfId="0" applyFont="1" applyBorder="1" applyAlignment="1">
      <alignment horizontal="left"/>
    </xf>
    <xf numFmtId="0" fontId="2" fillId="0" borderId="89" xfId="0" applyFont="1" applyBorder="1" applyAlignment="1">
      <alignment horizontal="left" vertical="center"/>
    </xf>
    <xf numFmtId="0" fontId="0" fillId="0" borderId="85" xfId="0" applyBorder="1"/>
    <xf numFmtId="0" fontId="2" fillId="0" borderId="91" xfId="0" applyFont="1" applyBorder="1" applyAlignment="1">
      <alignment horizontal="left" vertical="center"/>
    </xf>
    <xf numFmtId="0" fontId="6" fillId="0" borderId="92" xfId="0" applyFont="1" applyBorder="1"/>
    <xf numFmtId="0" fontId="6" fillId="0" borderId="87" xfId="0" applyFont="1" applyBorder="1"/>
    <xf numFmtId="0" fontId="0" fillId="0" borderId="92" xfId="0" applyFont="1" applyBorder="1" applyAlignment="1">
      <alignment horizontal="right" vertical="center"/>
    </xf>
    <xf numFmtId="0" fontId="6" fillId="0" borderId="20" xfId="0" applyFont="1" applyBorder="1"/>
    <xf numFmtId="0" fontId="6" fillId="0" borderId="82" xfId="0" applyFont="1" applyBorder="1"/>
    <xf numFmtId="0" fontId="6" fillId="0" borderId="82" xfId="0" applyFont="1" applyBorder="1" applyAlignment="1"/>
    <xf numFmtId="0" fontId="6" fillId="0" borderId="96" xfId="0" applyFont="1" applyBorder="1"/>
    <xf numFmtId="0" fontId="6" fillId="0" borderId="83" xfId="0" applyFont="1" applyBorder="1" applyAlignment="1">
      <alignment vertical="center"/>
    </xf>
    <xf numFmtId="0" fontId="6" fillId="0" borderId="81" xfId="0" applyFont="1" applyBorder="1"/>
    <xf numFmtId="0" fontId="8" fillId="0" borderId="32" xfId="0" applyFont="1" applyBorder="1" applyAlignment="1">
      <alignment horizontal="center" vertical="center" textRotation="255"/>
    </xf>
    <xf numFmtId="0" fontId="8" fillId="0" borderId="38" xfId="0" applyFont="1" applyBorder="1" applyAlignment="1">
      <alignment horizontal="center" vertical="center" textRotation="255"/>
    </xf>
    <xf numFmtId="0" fontId="8" fillId="0" borderId="42" xfId="0" applyFont="1" applyBorder="1" applyAlignment="1">
      <alignment horizontal="center" vertical="center" textRotation="255"/>
    </xf>
    <xf numFmtId="0" fontId="8" fillId="0" borderId="32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/>
    </xf>
    <xf numFmtId="0" fontId="8" fillId="0" borderId="33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63" xfId="0" applyFont="1" applyBorder="1" applyAlignment="1">
      <alignment horizontal="center" vertical="center"/>
    </xf>
    <xf numFmtId="0" fontId="8" fillId="0" borderId="65" xfId="0" applyFont="1" applyBorder="1" applyAlignment="1">
      <alignment horizontal="center" vertical="center"/>
    </xf>
    <xf numFmtId="0" fontId="8" fillId="2" borderId="63" xfId="0" applyFont="1" applyFill="1" applyBorder="1" applyAlignment="1">
      <alignment horizontal="center" vertical="center"/>
    </xf>
    <xf numFmtId="0" fontId="8" fillId="2" borderId="65" xfId="0" applyFont="1" applyFill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56" xfId="0" applyFont="1" applyBorder="1" applyAlignment="1">
      <alignment horizontal="center" vertical="center"/>
    </xf>
    <xf numFmtId="0" fontId="6" fillId="0" borderId="0" xfId="0" applyFont="1" applyAlignment="1">
      <alignment horizontal="distributed"/>
    </xf>
    <xf numFmtId="0" fontId="10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 applyFont="1" applyAlignment="1">
      <alignment horizontal="distributed" vertical="center"/>
    </xf>
    <xf numFmtId="0" fontId="0" fillId="0" borderId="0" xfId="0" applyFont="1" applyAlignment="1">
      <alignment horizontal="distributed"/>
    </xf>
    <xf numFmtId="0" fontId="0" fillId="0" borderId="0" xfId="0" applyAlignment="1">
      <alignment horizontal="distributed"/>
    </xf>
    <xf numFmtId="0" fontId="15" fillId="0" borderId="0" xfId="0" applyFont="1" applyFill="1" applyAlignment="1">
      <alignment horizontal="center" vertical="top"/>
    </xf>
    <xf numFmtId="0" fontId="14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8" fillId="0" borderId="0" xfId="0" applyFont="1" applyBorder="1" applyAlignment="1">
      <alignment horizontal="right"/>
    </xf>
    <xf numFmtId="0" fontId="0" fillId="0" borderId="0" xfId="0" applyAlignment="1"/>
    <xf numFmtId="0" fontId="4" fillId="0" borderId="1" xfId="0" applyFont="1" applyFill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 vertical="center"/>
    </xf>
    <xf numFmtId="0" fontId="8" fillId="0" borderId="67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7" fillId="0" borderId="0" xfId="0" applyFont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7"/>
  <sheetViews>
    <sheetView topLeftCell="F10" workbookViewId="0">
      <selection activeCell="K17" sqref="K17"/>
    </sheetView>
  </sheetViews>
  <sheetFormatPr defaultColWidth="9" defaultRowHeight="11.25" x14ac:dyDescent="0.15"/>
  <cols>
    <col min="1" max="1" width="3.375" style="1" customWidth="1"/>
    <col min="2" max="2" width="13.5" style="1" customWidth="1"/>
    <col min="3" max="3" width="10.125" style="16" customWidth="1"/>
    <col min="4" max="9" width="10.125" style="1" customWidth="1"/>
    <col min="10" max="10" width="13.375" style="1" customWidth="1"/>
    <col min="11" max="14" width="10.125" style="16" customWidth="1"/>
    <col min="15" max="20" width="10.125" style="1" customWidth="1"/>
    <col min="21" max="16384" width="9" style="1"/>
  </cols>
  <sheetData>
    <row r="1" spans="1:20" ht="21" customHeight="1" thickBot="1" x14ac:dyDescent="0.25">
      <c r="A1" s="315" t="s">
        <v>72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  <c r="T1" s="315"/>
    </row>
    <row r="2" spans="1:20" s="9" customFormat="1" ht="21" customHeight="1" x14ac:dyDescent="0.15">
      <c r="A2" s="307" t="s">
        <v>73</v>
      </c>
      <c r="B2" s="310" t="s">
        <v>0</v>
      </c>
      <c r="C2" s="316" t="s">
        <v>74</v>
      </c>
      <c r="D2" s="317"/>
      <c r="E2" s="317"/>
      <c r="F2" s="317"/>
      <c r="G2" s="317"/>
      <c r="H2" s="317"/>
      <c r="I2" s="318"/>
      <c r="J2" s="310" t="s">
        <v>0</v>
      </c>
      <c r="K2" s="316" t="s">
        <v>75</v>
      </c>
      <c r="L2" s="317"/>
      <c r="M2" s="317"/>
      <c r="N2" s="317"/>
      <c r="O2" s="317"/>
      <c r="P2" s="317"/>
      <c r="Q2" s="318"/>
      <c r="R2" s="113"/>
      <c r="S2" s="113"/>
      <c r="T2" s="186"/>
    </row>
    <row r="3" spans="1:20" s="9" customFormat="1" ht="21" customHeight="1" x14ac:dyDescent="0.15">
      <c r="A3" s="308"/>
      <c r="B3" s="311"/>
      <c r="C3" s="313" t="s">
        <v>76</v>
      </c>
      <c r="D3" s="319"/>
      <c r="E3" s="319"/>
      <c r="F3" s="319"/>
      <c r="G3" s="319"/>
      <c r="H3" s="319"/>
      <c r="I3" s="320"/>
      <c r="J3" s="311"/>
      <c r="K3" s="313" t="s">
        <v>76</v>
      </c>
      <c r="L3" s="321"/>
      <c r="M3" s="321"/>
      <c r="N3" s="319"/>
      <c r="O3" s="319"/>
      <c r="P3" s="319"/>
      <c r="Q3" s="320"/>
      <c r="R3" s="153"/>
      <c r="S3" s="153"/>
      <c r="T3" s="187"/>
    </row>
    <row r="4" spans="1:20" s="9" customFormat="1" ht="21" customHeight="1" x14ac:dyDescent="0.15">
      <c r="A4" s="308"/>
      <c r="B4" s="311"/>
      <c r="C4" s="313" t="s">
        <v>77</v>
      </c>
      <c r="D4" s="319" t="s">
        <v>78</v>
      </c>
      <c r="E4" s="319"/>
      <c r="F4" s="319"/>
      <c r="G4" s="319"/>
      <c r="H4" s="319"/>
      <c r="I4" s="320"/>
      <c r="J4" s="311"/>
      <c r="K4" s="313" t="s">
        <v>77</v>
      </c>
      <c r="L4" s="323" t="s">
        <v>78</v>
      </c>
      <c r="M4" s="324"/>
      <c r="N4" s="324"/>
      <c r="O4" s="324"/>
      <c r="P4" s="324"/>
      <c r="Q4" s="325"/>
      <c r="R4" s="324" t="s">
        <v>79</v>
      </c>
      <c r="S4" s="321"/>
      <c r="T4" s="330" t="s">
        <v>80</v>
      </c>
    </row>
    <row r="5" spans="1:20" s="9" customFormat="1" ht="21" customHeight="1" thickBot="1" x14ac:dyDescent="0.2">
      <c r="A5" s="309"/>
      <c r="B5" s="312"/>
      <c r="C5" s="314"/>
      <c r="D5" s="332" t="s">
        <v>81</v>
      </c>
      <c r="E5" s="332"/>
      <c r="F5" s="333" t="s">
        <v>82</v>
      </c>
      <c r="G5" s="333"/>
      <c r="H5" s="332" t="s">
        <v>83</v>
      </c>
      <c r="I5" s="334"/>
      <c r="J5" s="312"/>
      <c r="K5" s="322"/>
      <c r="L5" s="335" t="s">
        <v>84</v>
      </c>
      <c r="M5" s="336"/>
      <c r="N5" s="333" t="s">
        <v>85</v>
      </c>
      <c r="O5" s="333"/>
      <c r="P5" s="332" t="s">
        <v>86</v>
      </c>
      <c r="Q5" s="334"/>
      <c r="R5" s="114" t="s">
        <v>87</v>
      </c>
      <c r="S5" s="115" t="s">
        <v>88</v>
      </c>
      <c r="T5" s="331"/>
    </row>
    <row r="6" spans="1:20" s="9" customFormat="1" ht="23.1" customHeight="1" x14ac:dyDescent="0.15">
      <c r="A6" s="116">
        <v>1</v>
      </c>
      <c r="B6" s="63" t="s">
        <v>89</v>
      </c>
      <c r="C6" s="117" t="s">
        <v>90</v>
      </c>
      <c r="D6" s="65" t="s">
        <v>91</v>
      </c>
      <c r="E6" s="65" t="s">
        <v>92</v>
      </c>
      <c r="F6" s="229" t="s">
        <v>93</v>
      </c>
      <c r="G6" s="229"/>
      <c r="H6" s="65" t="s">
        <v>94</v>
      </c>
      <c r="I6" s="66"/>
      <c r="J6" s="63" t="s">
        <v>89</v>
      </c>
      <c r="K6" s="117" t="s">
        <v>95</v>
      </c>
      <c r="L6" s="188" t="s">
        <v>96</v>
      </c>
      <c r="M6" s="188"/>
      <c r="N6" s="233" t="s">
        <v>97</v>
      </c>
      <c r="O6" s="229" t="s">
        <v>98</v>
      </c>
      <c r="P6" s="65" t="s">
        <v>99</v>
      </c>
      <c r="Q6" s="66"/>
      <c r="R6" s="118">
        <v>8</v>
      </c>
      <c r="S6" s="119">
        <v>14</v>
      </c>
      <c r="T6" s="189">
        <f>R6*200+S6*200</f>
        <v>4400</v>
      </c>
    </row>
    <row r="7" spans="1:20" s="9" customFormat="1" ht="23.1" customHeight="1" x14ac:dyDescent="0.15">
      <c r="A7" s="120">
        <v>2</v>
      </c>
      <c r="B7" s="67" t="s">
        <v>100</v>
      </c>
      <c r="C7" s="121" t="s">
        <v>101</v>
      </c>
      <c r="D7" s="68" t="s">
        <v>102</v>
      </c>
      <c r="E7" s="68" t="s">
        <v>103</v>
      </c>
      <c r="F7" s="230" t="s">
        <v>104</v>
      </c>
      <c r="G7" s="230"/>
      <c r="H7" s="68" t="s">
        <v>105</v>
      </c>
      <c r="I7" s="69"/>
      <c r="J7" s="67" t="s">
        <v>100</v>
      </c>
      <c r="K7" s="121"/>
      <c r="L7" s="133" t="s">
        <v>106</v>
      </c>
      <c r="M7" s="133" t="s">
        <v>107</v>
      </c>
      <c r="N7" s="230"/>
      <c r="O7" s="230"/>
      <c r="P7" s="68"/>
      <c r="Q7" s="69"/>
      <c r="R7" s="122">
        <v>6</v>
      </c>
      <c r="S7" s="123">
        <v>7</v>
      </c>
      <c r="T7" s="190">
        <f t="shared" ref="T7:T34" si="0">R7*200+S7*200</f>
        <v>2600</v>
      </c>
    </row>
    <row r="8" spans="1:20" s="9" customFormat="1" ht="23.1" customHeight="1" x14ac:dyDescent="0.15">
      <c r="A8" s="120">
        <v>3</v>
      </c>
      <c r="B8" s="67" t="s">
        <v>108</v>
      </c>
      <c r="C8" s="172" t="s">
        <v>109</v>
      </c>
      <c r="D8" s="124" t="s">
        <v>110</v>
      </c>
      <c r="E8" s="124" t="s">
        <v>111</v>
      </c>
      <c r="F8" s="231" t="s">
        <v>112</v>
      </c>
      <c r="G8" s="231"/>
      <c r="H8" s="124"/>
      <c r="I8" s="69"/>
      <c r="J8" s="67" t="s">
        <v>113</v>
      </c>
      <c r="K8" s="121" t="s">
        <v>109</v>
      </c>
      <c r="L8" s="133" t="s">
        <v>114</v>
      </c>
      <c r="M8" s="133" t="s">
        <v>115</v>
      </c>
      <c r="N8" s="230" t="s">
        <v>116</v>
      </c>
      <c r="O8" s="230"/>
      <c r="P8" s="68"/>
      <c r="Q8" s="69"/>
      <c r="R8" s="122">
        <v>6</v>
      </c>
      <c r="S8" s="125">
        <v>7</v>
      </c>
      <c r="T8" s="190">
        <f t="shared" si="0"/>
        <v>2600</v>
      </c>
    </row>
    <row r="9" spans="1:20" s="9" customFormat="1" ht="23.1" customHeight="1" x14ac:dyDescent="0.15">
      <c r="A9" s="120">
        <v>4</v>
      </c>
      <c r="B9" s="70" t="s">
        <v>117</v>
      </c>
      <c r="C9" s="172"/>
      <c r="D9" s="173" t="s">
        <v>118</v>
      </c>
      <c r="E9" s="173" t="s">
        <v>119</v>
      </c>
      <c r="F9" s="232"/>
      <c r="G9" s="232"/>
      <c r="H9" s="173"/>
      <c r="I9" s="174"/>
      <c r="J9" s="70" t="s">
        <v>117</v>
      </c>
      <c r="K9" s="172"/>
      <c r="L9" s="178"/>
      <c r="M9" s="178"/>
      <c r="N9" s="232"/>
      <c r="O9" s="232"/>
      <c r="P9" s="173"/>
      <c r="Q9" s="174"/>
      <c r="R9" s="126">
        <v>2</v>
      </c>
      <c r="S9" s="127"/>
      <c r="T9" s="190">
        <f t="shared" si="0"/>
        <v>400</v>
      </c>
    </row>
    <row r="10" spans="1:20" s="9" customFormat="1" ht="23.1" customHeight="1" x14ac:dyDescent="0.15">
      <c r="A10" s="120">
        <v>5</v>
      </c>
      <c r="B10" s="70" t="s">
        <v>120</v>
      </c>
      <c r="C10" s="172" t="s">
        <v>95</v>
      </c>
      <c r="D10" s="173" t="s">
        <v>121</v>
      </c>
      <c r="E10" s="173" t="s">
        <v>122</v>
      </c>
      <c r="F10" s="232"/>
      <c r="G10" s="232"/>
      <c r="H10" s="173"/>
      <c r="I10" s="174"/>
      <c r="J10" s="70" t="s">
        <v>120</v>
      </c>
      <c r="K10" s="172" t="s">
        <v>90</v>
      </c>
      <c r="L10" s="178" t="s">
        <v>123</v>
      </c>
      <c r="M10" s="178"/>
      <c r="N10" s="232" t="s">
        <v>124</v>
      </c>
      <c r="O10" s="232"/>
      <c r="P10" s="173"/>
      <c r="Q10" s="174"/>
      <c r="R10" s="126">
        <v>4</v>
      </c>
      <c r="S10" s="127">
        <v>10</v>
      </c>
      <c r="T10" s="190">
        <f t="shared" si="0"/>
        <v>2800</v>
      </c>
    </row>
    <row r="11" spans="1:20" s="9" customFormat="1" ht="23.1" customHeight="1" thickBot="1" x14ac:dyDescent="0.2">
      <c r="A11" s="176">
        <v>6</v>
      </c>
      <c r="B11" s="74" t="s">
        <v>125</v>
      </c>
      <c r="C11" s="177"/>
      <c r="D11" s="173" t="s">
        <v>126</v>
      </c>
      <c r="E11" s="173" t="s">
        <v>127</v>
      </c>
      <c r="F11" s="232" t="s">
        <v>128</v>
      </c>
      <c r="G11" s="232"/>
      <c r="H11" s="173"/>
      <c r="I11" s="174"/>
      <c r="J11" s="74" t="s">
        <v>125</v>
      </c>
      <c r="K11" s="177"/>
      <c r="L11" s="75" t="s">
        <v>129</v>
      </c>
      <c r="M11" s="75"/>
      <c r="N11" s="234"/>
      <c r="O11" s="232"/>
      <c r="P11" s="173"/>
      <c r="Q11" s="174"/>
      <c r="R11" s="126">
        <v>4</v>
      </c>
      <c r="S11" s="127"/>
      <c r="T11" s="190">
        <f t="shared" si="0"/>
        <v>800</v>
      </c>
    </row>
    <row r="12" spans="1:20" s="9" customFormat="1" ht="23.1" customHeight="1" x14ac:dyDescent="0.15">
      <c r="A12" s="116">
        <v>7</v>
      </c>
      <c r="B12" s="63" t="s">
        <v>130</v>
      </c>
      <c r="C12" s="117"/>
      <c r="D12" s="64"/>
      <c r="E12" s="64"/>
      <c r="F12" s="233" t="s">
        <v>131</v>
      </c>
      <c r="G12" s="233" t="s">
        <v>132</v>
      </c>
      <c r="H12" s="64"/>
      <c r="I12" s="66"/>
      <c r="J12" s="63" t="s">
        <v>130</v>
      </c>
      <c r="K12" s="117" t="s">
        <v>133</v>
      </c>
      <c r="L12" s="188" t="s">
        <v>134</v>
      </c>
      <c r="M12" s="188"/>
      <c r="N12" s="233" t="s">
        <v>135</v>
      </c>
      <c r="O12" s="233" t="s">
        <v>136</v>
      </c>
      <c r="P12" s="64" t="s">
        <v>137</v>
      </c>
      <c r="Q12" s="66"/>
      <c r="R12" s="118">
        <v>6</v>
      </c>
      <c r="S12" s="119">
        <v>5</v>
      </c>
      <c r="T12" s="189">
        <f t="shared" si="0"/>
        <v>2200</v>
      </c>
    </row>
    <row r="13" spans="1:20" s="9" customFormat="1" ht="23.1" customHeight="1" x14ac:dyDescent="0.15">
      <c r="A13" s="120">
        <v>8</v>
      </c>
      <c r="B13" s="70" t="s">
        <v>138</v>
      </c>
      <c r="C13" s="172"/>
      <c r="D13" s="173"/>
      <c r="E13" s="173"/>
      <c r="F13" s="232"/>
      <c r="G13" s="232"/>
      <c r="H13" s="173"/>
      <c r="I13" s="174"/>
      <c r="J13" s="70" t="s">
        <v>138</v>
      </c>
      <c r="K13" s="172"/>
      <c r="L13" s="178"/>
      <c r="M13" s="178"/>
      <c r="N13" s="232"/>
      <c r="O13" s="232"/>
      <c r="P13" s="173" t="s">
        <v>139</v>
      </c>
      <c r="Q13" s="174"/>
      <c r="R13" s="126">
        <v>1</v>
      </c>
      <c r="S13" s="127">
        <v>0</v>
      </c>
      <c r="T13" s="190">
        <f t="shared" si="0"/>
        <v>200</v>
      </c>
    </row>
    <row r="14" spans="1:20" s="9" customFormat="1" ht="23.1" customHeight="1" x14ac:dyDescent="0.15">
      <c r="A14" s="120">
        <v>9</v>
      </c>
      <c r="B14" s="74" t="s">
        <v>140</v>
      </c>
      <c r="C14" s="172" t="s">
        <v>133</v>
      </c>
      <c r="D14" s="173" t="s">
        <v>141</v>
      </c>
      <c r="E14" s="173" t="s">
        <v>142</v>
      </c>
      <c r="F14" s="232" t="s">
        <v>143</v>
      </c>
      <c r="G14" s="232"/>
      <c r="H14" s="173" t="s">
        <v>144</v>
      </c>
      <c r="I14" s="174"/>
      <c r="J14" s="74" t="s">
        <v>140</v>
      </c>
      <c r="K14" s="172" t="s">
        <v>133</v>
      </c>
      <c r="L14" s="178" t="s">
        <v>145</v>
      </c>
      <c r="M14" s="178" t="s">
        <v>146</v>
      </c>
      <c r="N14" s="232" t="s">
        <v>147</v>
      </c>
      <c r="O14" s="232"/>
      <c r="P14" s="173" t="s">
        <v>148</v>
      </c>
      <c r="Q14" s="174"/>
      <c r="R14" s="126">
        <v>8</v>
      </c>
      <c r="S14" s="127">
        <v>12</v>
      </c>
      <c r="T14" s="190">
        <f t="shared" si="0"/>
        <v>4000</v>
      </c>
    </row>
    <row r="15" spans="1:20" s="9" customFormat="1" ht="23.1" customHeight="1" x14ac:dyDescent="0.15">
      <c r="A15" s="120">
        <v>10</v>
      </c>
      <c r="B15" s="70" t="s">
        <v>149</v>
      </c>
      <c r="C15" s="172"/>
      <c r="D15" s="173"/>
      <c r="E15" s="173"/>
      <c r="F15" s="232" t="s">
        <v>150</v>
      </c>
      <c r="G15" s="232"/>
      <c r="H15" s="173"/>
      <c r="I15" s="174"/>
      <c r="J15" s="70" t="s">
        <v>149</v>
      </c>
      <c r="K15" s="172" t="s">
        <v>133</v>
      </c>
      <c r="L15" s="178" t="s">
        <v>151</v>
      </c>
      <c r="M15" s="178" t="s">
        <v>152</v>
      </c>
      <c r="N15" s="232" t="s">
        <v>153</v>
      </c>
      <c r="O15" s="232"/>
      <c r="P15" s="173"/>
      <c r="Q15" s="174"/>
      <c r="R15" s="126">
        <v>4</v>
      </c>
      <c r="S15" s="127">
        <v>3</v>
      </c>
      <c r="T15" s="190">
        <f t="shared" si="0"/>
        <v>1400</v>
      </c>
    </row>
    <row r="16" spans="1:20" s="9" customFormat="1" ht="23.1" customHeight="1" x14ac:dyDescent="0.15">
      <c r="A16" s="120">
        <v>11</v>
      </c>
      <c r="B16" s="70" t="s">
        <v>248</v>
      </c>
      <c r="C16" s="177" t="s">
        <v>133</v>
      </c>
      <c r="D16" s="62" t="s">
        <v>154</v>
      </c>
      <c r="E16" s="62" t="s">
        <v>155</v>
      </c>
      <c r="F16" s="234" t="s">
        <v>156</v>
      </c>
      <c r="G16" s="234"/>
      <c r="H16" s="62" t="s">
        <v>157</v>
      </c>
      <c r="I16" s="76"/>
      <c r="J16" s="70" t="s">
        <v>248</v>
      </c>
      <c r="K16" s="172"/>
      <c r="L16" s="75"/>
      <c r="M16" s="75"/>
      <c r="N16" s="234"/>
      <c r="O16" s="234"/>
      <c r="P16" s="62"/>
      <c r="Q16" s="76"/>
      <c r="R16" s="135">
        <v>4</v>
      </c>
      <c r="S16" s="134">
        <v>6</v>
      </c>
      <c r="T16" s="190">
        <f t="shared" si="0"/>
        <v>2000</v>
      </c>
    </row>
    <row r="17" spans="1:20" s="9" customFormat="1" ht="23.1" customHeight="1" x14ac:dyDescent="0.15">
      <c r="A17" s="120">
        <v>12</v>
      </c>
      <c r="B17" s="70" t="s">
        <v>158</v>
      </c>
      <c r="C17" s="177" t="s">
        <v>133</v>
      </c>
      <c r="D17" s="75" t="s">
        <v>159</v>
      </c>
      <c r="E17" s="75" t="s">
        <v>160</v>
      </c>
      <c r="F17" s="235" t="s">
        <v>161</v>
      </c>
      <c r="G17" s="235" t="s">
        <v>162</v>
      </c>
      <c r="H17" s="75"/>
      <c r="I17" s="76"/>
      <c r="J17" s="70" t="s">
        <v>158</v>
      </c>
      <c r="K17" s="177" t="s">
        <v>133</v>
      </c>
      <c r="L17" s="75" t="s">
        <v>163</v>
      </c>
      <c r="M17" s="75" t="s">
        <v>164</v>
      </c>
      <c r="N17" s="235" t="s">
        <v>165</v>
      </c>
      <c r="O17" s="235"/>
      <c r="P17" s="75"/>
      <c r="Q17" s="76"/>
      <c r="R17" s="135">
        <v>7</v>
      </c>
      <c r="S17" s="134">
        <v>8</v>
      </c>
      <c r="T17" s="190">
        <f t="shared" si="0"/>
        <v>3000</v>
      </c>
    </row>
    <row r="18" spans="1:20" s="9" customFormat="1" ht="23.1" customHeight="1" x14ac:dyDescent="0.15">
      <c r="A18" s="120">
        <v>13</v>
      </c>
      <c r="B18" s="70" t="s">
        <v>166</v>
      </c>
      <c r="C18" s="172" t="s">
        <v>133</v>
      </c>
      <c r="D18" s="173" t="s">
        <v>167</v>
      </c>
      <c r="E18" s="173" t="s">
        <v>168</v>
      </c>
      <c r="F18" s="232" t="s">
        <v>99</v>
      </c>
      <c r="G18" s="232"/>
      <c r="H18" s="173"/>
      <c r="I18" s="174"/>
      <c r="J18" s="70" t="s">
        <v>166</v>
      </c>
      <c r="K18" s="172"/>
      <c r="L18" s="178"/>
      <c r="M18" s="178"/>
      <c r="N18" s="232"/>
      <c r="O18" s="232"/>
      <c r="P18" s="173"/>
      <c r="Q18" s="174"/>
      <c r="R18" s="126">
        <v>3</v>
      </c>
      <c r="S18" s="127">
        <v>5</v>
      </c>
      <c r="T18" s="190">
        <f t="shared" si="0"/>
        <v>1600</v>
      </c>
    </row>
    <row r="19" spans="1:20" s="9" customFormat="1" ht="23.1" customHeight="1" x14ac:dyDescent="0.15">
      <c r="A19" s="131">
        <v>14</v>
      </c>
      <c r="B19" s="67" t="s">
        <v>169</v>
      </c>
      <c r="C19" s="121" t="s">
        <v>133</v>
      </c>
      <c r="D19" s="133" t="s">
        <v>170</v>
      </c>
      <c r="E19" s="133" t="s">
        <v>171</v>
      </c>
      <c r="F19" s="236" t="s">
        <v>172</v>
      </c>
      <c r="G19" s="236"/>
      <c r="H19" s="133" t="s">
        <v>173</v>
      </c>
      <c r="I19" s="69"/>
      <c r="J19" s="67" t="s">
        <v>169</v>
      </c>
      <c r="K19" s="121" t="s">
        <v>174</v>
      </c>
      <c r="L19" s="133" t="s">
        <v>122</v>
      </c>
      <c r="M19" s="133" t="s">
        <v>175</v>
      </c>
      <c r="N19" s="230" t="s">
        <v>176</v>
      </c>
      <c r="O19" s="230" t="s">
        <v>177</v>
      </c>
      <c r="P19" s="68"/>
      <c r="Q19" s="69"/>
      <c r="R19" s="122">
        <v>8</v>
      </c>
      <c r="S19" s="125">
        <v>9</v>
      </c>
      <c r="T19" s="191">
        <f t="shared" si="0"/>
        <v>3400</v>
      </c>
    </row>
    <row r="20" spans="1:20" s="9" customFormat="1" ht="23.1" customHeight="1" thickBot="1" x14ac:dyDescent="0.2">
      <c r="A20" s="128">
        <v>15</v>
      </c>
      <c r="B20" s="71" t="s">
        <v>178</v>
      </c>
      <c r="C20" s="175"/>
      <c r="D20" s="192"/>
      <c r="E20" s="192"/>
      <c r="F20" s="237" t="s">
        <v>179</v>
      </c>
      <c r="G20" s="237" t="s">
        <v>151</v>
      </c>
      <c r="H20" s="192" t="s">
        <v>180</v>
      </c>
      <c r="I20" s="73"/>
      <c r="J20" s="71" t="s">
        <v>178</v>
      </c>
      <c r="K20" s="175"/>
      <c r="L20" s="192"/>
      <c r="M20" s="192"/>
      <c r="N20" s="242" t="s">
        <v>118</v>
      </c>
      <c r="O20" s="242"/>
      <c r="P20" s="72"/>
      <c r="Q20" s="73"/>
      <c r="R20" s="129">
        <v>4</v>
      </c>
      <c r="S20" s="130">
        <v>0</v>
      </c>
      <c r="T20" s="193">
        <f t="shared" si="0"/>
        <v>800</v>
      </c>
    </row>
    <row r="21" spans="1:20" s="9" customFormat="1" ht="23.1" customHeight="1" x14ac:dyDescent="0.15">
      <c r="A21" s="116">
        <v>16</v>
      </c>
      <c r="B21" s="194" t="s">
        <v>181</v>
      </c>
      <c r="C21" s="117" t="s">
        <v>182</v>
      </c>
      <c r="D21" s="195"/>
      <c r="E21" s="195"/>
      <c r="F21" s="238" t="s">
        <v>183</v>
      </c>
      <c r="G21" s="238" t="s">
        <v>184</v>
      </c>
      <c r="H21" s="195" t="s">
        <v>185</v>
      </c>
      <c r="I21" s="196" t="s">
        <v>186</v>
      </c>
      <c r="J21" s="194" t="s">
        <v>181</v>
      </c>
      <c r="K21" s="117" t="s">
        <v>187</v>
      </c>
      <c r="L21" s="195" t="s">
        <v>188</v>
      </c>
      <c r="M21" s="195" t="s">
        <v>189</v>
      </c>
      <c r="N21" s="243" t="s">
        <v>190</v>
      </c>
      <c r="O21" s="243" t="s">
        <v>191</v>
      </c>
      <c r="P21" s="197"/>
      <c r="Q21" s="196"/>
      <c r="R21" s="198">
        <v>8</v>
      </c>
      <c r="S21" s="119">
        <v>13</v>
      </c>
      <c r="T21" s="189">
        <f t="shared" si="0"/>
        <v>4200</v>
      </c>
    </row>
    <row r="22" spans="1:20" s="9" customFormat="1" ht="23.1" customHeight="1" x14ac:dyDescent="0.15">
      <c r="A22" s="120">
        <v>17</v>
      </c>
      <c r="B22" s="70" t="s">
        <v>192</v>
      </c>
      <c r="C22" s="172" t="s">
        <v>193</v>
      </c>
      <c r="D22" s="173" t="s">
        <v>194</v>
      </c>
      <c r="E22" s="173" t="s">
        <v>195</v>
      </c>
      <c r="F22" s="232" t="s">
        <v>196</v>
      </c>
      <c r="G22" s="232" t="s">
        <v>197</v>
      </c>
      <c r="H22" s="173"/>
      <c r="I22" s="174"/>
      <c r="J22" s="70" t="s">
        <v>192</v>
      </c>
      <c r="K22" s="121" t="s">
        <v>198</v>
      </c>
      <c r="L22" s="178" t="s">
        <v>199</v>
      </c>
      <c r="M22" s="178" t="s">
        <v>200</v>
      </c>
      <c r="N22" s="232" t="s">
        <v>201</v>
      </c>
      <c r="O22" s="232"/>
      <c r="P22" s="173"/>
      <c r="Q22" s="174"/>
      <c r="R22" s="126">
        <v>7</v>
      </c>
      <c r="S22" s="127">
        <v>11</v>
      </c>
      <c r="T22" s="190">
        <f t="shared" si="0"/>
        <v>3600</v>
      </c>
    </row>
    <row r="23" spans="1:20" s="9" customFormat="1" ht="23.1" customHeight="1" thickBot="1" x14ac:dyDescent="0.2">
      <c r="A23" s="199">
        <v>18</v>
      </c>
      <c r="B23" s="200" t="s">
        <v>202</v>
      </c>
      <c r="C23" s="175" t="s">
        <v>203</v>
      </c>
      <c r="D23" s="201" t="s">
        <v>204</v>
      </c>
      <c r="E23" s="201" t="s">
        <v>205</v>
      </c>
      <c r="F23" s="239" t="s">
        <v>206</v>
      </c>
      <c r="G23" s="239"/>
      <c r="H23" s="201" t="s">
        <v>207</v>
      </c>
      <c r="I23" s="202"/>
      <c r="J23" s="200" t="s">
        <v>202</v>
      </c>
      <c r="K23" s="203" t="s">
        <v>208</v>
      </c>
      <c r="L23" s="114" t="s">
        <v>209</v>
      </c>
      <c r="M23" s="114" t="s">
        <v>210</v>
      </c>
      <c r="N23" s="239" t="s">
        <v>211</v>
      </c>
      <c r="O23" s="239" t="s">
        <v>212</v>
      </c>
      <c r="P23" s="201"/>
      <c r="Q23" s="202"/>
      <c r="R23" s="204">
        <v>8</v>
      </c>
      <c r="S23" s="205">
        <v>13</v>
      </c>
      <c r="T23" s="193">
        <f t="shared" si="0"/>
        <v>4200</v>
      </c>
    </row>
    <row r="24" spans="1:20" s="9" customFormat="1" ht="23.1" customHeight="1" x14ac:dyDescent="0.15">
      <c r="A24" s="131">
        <v>19</v>
      </c>
      <c r="B24" s="67" t="s">
        <v>213</v>
      </c>
      <c r="C24" s="121" t="s">
        <v>214</v>
      </c>
      <c r="D24" s="68" t="s">
        <v>215</v>
      </c>
      <c r="E24" s="68" t="s">
        <v>216</v>
      </c>
      <c r="F24" s="230" t="s">
        <v>217</v>
      </c>
      <c r="G24" s="230"/>
      <c r="H24" s="68" t="s">
        <v>218</v>
      </c>
      <c r="I24" s="69"/>
      <c r="J24" s="67" t="s">
        <v>213</v>
      </c>
      <c r="K24" s="121" t="s">
        <v>219</v>
      </c>
      <c r="L24" s="133" t="s">
        <v>220</v>
      </c>
      <c r="M24" s="133" t="s">
        <v>221</v>
      </c>
      <c r="N24" s="236" t="s">
        <v>222</v>
      </c>
      <c r="O24" s="230" t="s">
        <v>223</v>
      </c>
      <c r="P24" s="68"/>
      <c r="Q24" s="69"/>
      <c r="R24" s="122">
        <v>8</v>
      </c>
      <c r="S24" s="125">
        <v>13</v>
      </c>
      <c r="T24" s="191">
        <f t="shared" si="0"/>
        <v>4200</v>
      </c>
    </row>
    <row r="25" spans="1:20" s="9" customFormat="1" ht="23.1" customHeight="1" x14ac:dyDescent="0.15">
      <c r="A25" s="176">
        <v>20</v>
      </c>
      <c r="B25" s="70" t="s">
        <v>224</v>
      </c>
      <c r="C25" s="121"/>
      <c r="D25" s="178" t="s">
        <v>225</v>
      </c>
      <c r="E25" s="178"/>
      <c r="F25" s="240"/>
      <c r="G25" s="240"/>
      <c r="H25" s="178"/>
      <c r="I25" s="174"/>
      <c r="J25" s="70" t="s">
        <v>224</v>
      </c>
      <c r="K25" s="172"/>
      <c r="L25" s="178" t="s">
        <v>226</v>
      </c>
      <c r="M25" s="178"/>
      <c r="N25" s="240"/>
      <c r="O25" s="232"/>
      <c r="P25" s="173"/>
      <c r="Q25" s="174"/>
      <c r="R25" s="126">
        <v>2</v>
      </c>
      <c r="S25" s="127"/>
      <c r="T25" s="190">
        <f t="shared" si="0"/>
        <v>400</v>
      </c>
    </row>
    <row r="26" spans="1:20" s="9" customFormat="1" ht="23.1" customHeight="1" x14ac:dyDescent="0.15">
      <c r="A26" s="120">
        <v>21</v>
      </c>
      <c r="B26" s="70" t="s">
        <v>227</v>
      </c>
      <c r="C26" s="172" t="s">
        <v>228</v>
      </c>
      <c r="D26" s="173" t="s">
        <v>229</v>
      </c>
      <c r="E26" s="173" t="s">
        <v>230</v>
      </c>
      <c r="F26" s="232" t="s">
        <v>231</v>
      </c>
      <c r="G26" s="232"/>
      <c r="H26" s="173" t="s">
        <v>232</v>
      </c>
      <c r="I26" s="174"/>
      <c r="J26" s="70" t="s">
        <v>227</v>
      </c>
      <c r="K26" s="172" t="s">
        <v>208</v>
      </c>
      <c r="L26" s="178" t="s">
        <v>233</v>
      </c>
      <c r="M26" s="178"/>
      <c r="N26" s="232" t="s">
        <v>234</v>
      </c>
      <c r="O26" s="232" t="s">
        <v>235</v>
      </c>
      <c r="P26" s="173"/>
      <c r="Q26" s="174"/>
      <c r="R26" s="126">
        <v>7</v>
      </c>
      <c r="S26" s="127">
        <v>9</v>
      </c>
      <c r="T26" s="190">
        <f t="shared" si="0"/>
        <v>3200</v>
      </c>
    </row>
    <row r="27" spans="1:20" s="9" customFormat="1" ht="23.1" customHeight="1" x14ac:dyDescent="0.15">
      <c r="A27" s="176">
        <v>22</v>
      </c>
      <c r="B27" s="67" t="s">
        <v>236</v>
      </c>
      <c r="C27" s="121" t="s">
        <v>237</v>
      </c>
      <c r="D27" s="68" t="s">
        <v>238</v>
      </c>
      <c r="E27" s="68" t="s">
        <v>151</v>
      </c>
      <c r="F27" s="230" t="s">
        <v>231</v>
      </c>
      <c r="G27" s="230"/>
      <c r="H27" s="68"/>
      <c r="I27" s="69"/>
      <c r="J27" s="67" t="s">
        <v>236</v>
      </c>
      <c r="K27" s="121" t="s">
        <v>239</v>
      </c>
      <c r="L27" s="133" t="s">
        <v>240</v>
      </c>
      <c r="M27" s="133" t="s">
        <v>241</v>
      </c>
      <c r="N27" s="230" t="s">
        <v>242</v>
      </c>
      <c r="O27" s="230" t="s">
        <v>243</v>
      </c>
      <c r="P27" s="68"/>
      <c r="Q27" s="69"/>
      <c r="R27" s="122">
        <v>7</v>
      </c>
      <c r="S27" s="125">
        <v>10</v>
      </c>
      <c r="T27" s="191">
        <f t="shared" si="0"/>
        <v>3400</v>
      </c>
    </row>
    <row r="28" spans="1:20" s="9" customFormat="1" ht="23.1" customHeight="1" x14ac:dyDescent="0.15">
      <c r="A28" s="120">
        <v>23</v>
      </c>
      <c r="B28" s="70" t="s">
        <v>244</v>
      </c>
      <c r="C28" s="172" t="s">
        <v>237</v>
      </c>
      <c r="D28" s="173" t="s">
        <v>245</v>
      </c>
      <c r="E28" s="173"/>
      <c r="F28" s="232" t="s">
        <v>246</v>
      </c>
      <c r="G28" s="232"/>
      <c r="H28" s="173" t="s">
        <v>247</v>
      </c>
      <c r="I28" s="174"/>
      <c r="J28" s="70"/>
      <c r="K28" s="172"/>
      <c r="L28" s="178"/>
      <c r="M28" s="178"/>
      <c r="N28" s="232"/>
      <c r="O28" s="232"/>
      <c r="P28" s="173"/>
      <c r="Q28" s="174"/>
      <c r="R28" s="126">
        <v>3</v>
      </c>
      <c r="S28" s="127">
        <v>3</v>
      </c>
      <c r="T28" s="190">
        <f t="shared" si="0"/>
        <v>1200</v>
      </c>
    </row>
    <row r="29" spans="1:20" s="9" customFormat="1" ht="23.1" customHeight="1" x14ac:dyDescent="0.15">
      <c r="A29" s="131">
        <v>24</v>
      </c>
      <c r="B29" s="70"/>
      <c r="C29" s="172"/>
      <c r="D29" s="173"/>
      <c r="E29" s="173"/>
      <c r="F29" s="232"/>
      <c r="G29" s="232"/>
      <c r="H29" s="173"/>
      <c r="I29" s="174"/>
      <c r="J29" s="70"/>
      <c r="K29" s="172"/>
      <c r="L29" s="178"/>
      <c r="M29" s="178"/>
      <c r="N29" s="232"/>
      <c r="O29" s="232"/>
      <c r="P29" s="173"/>
      <c r="Q29" s="174"/>
      <c r="R29" s="126"/>
      <c r="S29" s="127"/>
      <c r="T29" s="190">
        <f t="shared" si="0"/>
        <v>0</v>
      </c>
    </row>
    <row r="30" spans="1:20" s="9" customFormat="1" ht="23.1" customHeight="1" x14ac:dyDescent="0.15">
      <c r="A30" s="131">
        <v>25</v>
      </c>
      <c r="B30" s="67"/>
      <c r="C30" s="132"/>
      <c r="D30" s="136"/>
      <c r="E30" s="136"/>
      <c r="F30" s="241"/>
      <c r="G30" s="232"/>
      <c r="H30" s="173"/>
      <c r="I30" s="69"/>
      <c r="J30" s="67"/>
      <c r="K30" s="121"/>
      <c r="L30" s="133"/>
      <c r="M30" s="133"/>
      <c r="N30" s="230"/>
      <c r="O30" s="230"/>
      <c r="P30" s="68"/>
      <c r="Q30" s="69"/>
      <c r="R30" s="122"/>
      <c r="S30" s="125"/>
      <c r="T30" s="191">
        <f t="shared" si="0"/>
        <v>0</v>
      </c>
    </row>
    <row r="31" spans="1:20" s="9" customFormat="1" ht="23.1" customHeight="1" x14ac:dyDescent="0.15">
      <c r="A31" s="176">
        <v>26</v>
      </c>
      <c r="B31" s="67"/>
      <c r="C31" s="172"/>
      <c r="D31" s="173"/>
      <c r="E31" s="173"/>
      <c r="F31" s="232"/>
      <c r="G31" s="232"/>
      <c r="H31" s="173"/>
      <c r="I31" s="69"/>
      <c r="J31" s="67"/>
      <c r="K31" s="121"/>
      <c r="L31" s="133"/>
      <c r="M31" s="133"/>
      <c r="N31" s="230"/>
      <c r="O31" s="230"/>
      <c r="P31" s="68"/>
      <c r="Q31" s="69"/>
      <c r="R31" s="122"/>
      <c r="S31" s="125"/>
      <c r="T31" s="191">
        <f t="shared" si="0"/>
        <v>0</v>
      </c>
    </row>
    <row r="32" spans="1:20" s="9" customFormat="1" ht="23.1" customHeight="1" x14ac:dyDescent="0.15">
      <c r="A32" s="120">
        <v>27</v>
      </c>
      <c r="B32" s="67"/>
      <c r="C32" s="172"/>
      <c r="D32" s="173"/>
      <c r="E32" s="68"/>
      <c r="F32" s="230"/>
      <c r="G32" s="230"/>
      <c r="H32" s="68"/>
      <c r="I32" s="69"/>
      <c r="J32" s="67"/>
      <c r="K32" s="121"/>
      <c r="L32" s="133"/>
      <c r="M32" s="133"/>
      <c r="N32" s="230"/>
      <c r="O32" s="230"/>
      <c r="P32" s="68"/>
      <c r="Q32" s="69"/>
      <c r="R32" s="122"/>
      <c r="S32" s="125"/>
      <c r="T32" s="191">
        <f t="shared" si="0"/>
        <v>0</v>
      </c>
    </row>
    <row r="33" spans="1:20" s="9" customFormat="1" ht="23.1" customHeight="1" x14ac:dyDescent="0.15">
      <c r="A33" s="176">
        <v>28</v>
      </c>
      <c r="B33" s="67"/>
      <c r="C33" s="172"/>
      <c r="D33" s="173"/>
      <c r="E33" s="68"/>
      <c r="F33" s="230"/>
      <c r="G33" s="230"/>
      <c r="H33" s="68"/>
      <c r="I33" s="69"/>
      <c r="J33" s="67"/>
      <c r="K33" s="121"/>
      <c r="L33" s="133"/>
      <c r="M33" s="133"/>
      <c r="N33" s="230"/>
      <c r="O33" s="230"/>
      <c r="P33" s="68"/>
      <c r="Q33" s="69"/>
      <c r="R33" s="122"/>
      <c r="S33" s="125"/>
      <c r="T33" s="191">
        <f t="shared" si="0"/>
        <v>0</v>
      </c>
    </row>
    <row r="34" spans="1:20" s="9" customFormat="1" ht="23.1" customHeight="1" thickBot="1" x14ac:dyDescent="0.2">
      <c r="A34" s="120">
        <v>29</v>
      </c>
      <c r="B34" s="67"/>
      <c r="C34" s="172"/>
      <c r="D34" s="173"/>
      <c r="E34" s="68"/>
      <c r="F34" s="230"/>
      <c r="G34" s="230"/>
      <c r="H34" s="68"/>
      <c r="I34" s="69"/>
      <c r="J34" s="67"/>
      <c r="K34" s="121"/>
      <c r="L34" s="133"/>
      <c r="M34" s="133"/>
      <c r="N34" s="230"/>
      <c r="O34" s="230"/>
      <c r="P34" s="68"/>
      <c r="Q34" s="69"/>
      <c r="R34" s="122"/>
      <c r="S34" s="125"/>
      <c r="T34" s="191">
        <f t="shared" si="0"/>
        <v>0</v>
      </c>
    </row>
    <row r="35" spans="1:20" s="9" customFormat="1" ht="23.1" customHeight="1" thickBot="1" x14ac:dyDescent="0.2">
      <c r="A35" s="206"/>
      <c r="B35" s="137"/>
      <c r="C35" s="138">
        <f>COUNTA(C6:C34)</f>
        <v>16</v>
      </c>
      <c r="D35" s="326">
        <f>COUNTA(D6:E34)</f>
        <v>34</v>
      </c>
      <c r="E35" s="327"/>
      <c r="F35" s="328">
        <f>COUNTA(F6:G34)</f>
        <v>24</v>
      </c>
      <c r="G35" s="329"/>
      <c r="H35" s="326">
        <f>COUNTA(H6:I34)</f>
        <v>12</v>
      </c>
      <c r="I35" s="327"/>
      <c r="J35" s="137"/>
      <c r="K35" s="138">
        <f>COUNTA(K6:K34)</f>
        <v>14</v>
      </c>
      <c r="L35" s="326">
        <f>COUNTA(L6:M34)</f>
        <v>28</v>
      </c>
      <c r="M35" s="327"/>
      <c r="N35" s="328">
        <f t="shared" ref="N35" si="1">COUNTA(N6:O34)</f>
        <v>23</v>
      </c>
      <c r="O35" s="329"/>
      <c r="P35" s="326">
        <f t="shared" ref="P35" si="2">COUNTA(P6:Q34)</f>
        <v>4</v>
      </c>
      <c r="Q35" s="327"/>
      <c r="R35" s="220">
        <f>SUM(R6:R34)</f>
        <v>125</v>
      </c>
      <c r="S35" s="221">
        <f>SUM(S6:S34)</f>
        <v>158</v>
      </c>
      <c r="T35" s="222">
        <f>SUM(T6:T34)</f>
        <v>56600</v>
      </c>
    </row>
    <row r="37" spans="1:20" ht="14.25" x14ac:dyDescent="0.15">
      <c r="B37" s="139"/>
    </row>
  </sheetData>
  <mergeCells count="26">
    <mergeCell ref="L35:M35"/>
    <mergeCell ref="N35:O35"/>
    <mergeCell ref="P35:Q35"/>
    <mergeCell ref="T4:T5"/>
    <mergeCell ref="D5:E5"/>
    <mergeCell ref="F5:G5"/>
    <mergeCell ref="H5:I5"/>
    <mergeCell ref="L5:M5"/>
    <mergeCell ref="N5:O5"/>
    <mergeCell ref="P5:Q5"/>
    <mergeCell ref="D35:E35"/>
    <mergeCell ref="F35:G35"/>
    <mergeCell ref="H35:I35"/>
    <mergeCell ref="A2:A5"/>
    <mergeCell ref="B2:B5"/>
    <mergeCell ref="C4:C5"/>
    <mergeCell ref="A1:T1"/>
    <mergeCell ref="C2:I2"/>
    <mergeCell ref="J2:J5"/>
    <mergeCell ref="K2:Q2"/>
    <mergeCell ref="C3:I3"/>
    <mergeCell ref="K3:Q3"/>
    <mergeCell ref="D4:I4"/>
    <mergeCell ref="K4:K5"/>
    <mergeCell ref="L4:Q4"/>
    <mergeCell ref="R4:S4"/>
  </mergeCells>
  <phoneticPr fontId="1"/>
  <pageMargins left="0.35433070866141736" right="0.19685039370078741" top="0.47244094488188981" bottom="0.31496062992125984" header="0.31496062992125984" footer="0.31496062992125984"/>
  <pageSetup paperSize="9" scale="71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7"/>
  <sheetViews>
    <sheetView topLeftCell="F16" workbookViewId="0">
      <selection activeCell="S29" sqref="S29"/>
    </sheetView>
  </sheetViews>
  <sheetFormatPr defaultColWidth="9" defaultRowHeight="11.25" x14ac:dyDescent="0.15"/>
  <cols>
    <col min="1" max="1" width="3.375" style="1" customWidth="1"/>
    <col min="2" max="2" width="13.5" style="1" customWidth="1"/>
    <col min="3" max="3" width="10.125" style="16" customWidth="1"/>
    <col min="4" max="9" width="10.125" style="1" customWidth="1"/>
    <col min="10" max="10" width="13.375" style="1" customWidth="1"/>
    <col min="11" max="14" width="10.125" style="16" customWidth="1"/>
    <col min="15" max="20" width="10.125" style="1" customWidth="1"/>
    <col min="21" max="16384" width="9" style="1"/>
  </cols>
  <sheetData>
    <row r="1" spans="1:20" ht="21" customHeight="1" thickBot="1" x14ac:dyDescent="0.25">
      <c r="A1" s="315" t="s">
        <v>72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  <c r="T1" s="315"/>
    </row>
    <row r="2" spans="1:20" s="9" customFormat="1" ht="21" customHeight="1" x14ac:dyDescent="0.15">
      <c r="A2" s="307" t="s">
        <v>73</v>
      </c>
      <c r="B2" s="310" t="s">
        <v>0</v>
      </c>
      <c r="C2" s="316" t="s">
        <v>74</v>
      </c>
      <c r="D2" s="317"/>
      <c r="E2" s="317"/>
      <c r="F2" s="317"/>
      <c r="G2" s="317"/>
      <c r="H2" s="317"/>
      <c r="I2" s="318"/>
      <c r="J2" s="310" t="s">
        <v>0</v>
      </c>
      <c r="K2" s="316" t="s">
        <v>75</v>
      </c>
      <c r="L2" s="317"/>
      <c r="M2" s="317"/>
      <c r="N2" s="317"/>
      <c r="O2" s="317"/>
      <c r="P2" s="317"/>
      <c r="Q2" s="318"/>
      <c r="R2" s="113"/>
      <c r="S2" s="113"/>
      <c r="T2" s="186"/>
    </row>
    <row r="3" spans="1:20" s="9" customFormat="1" ht="21" customHeight="1" x14ac:dyDescent="0.15">
      <c r="A3" s="308"/>
      <c r="B3" s="311"/>
      <c r="C3" s="313" t="s">
        <v>76</v>
      </c>
      <c r="D3" s="319"/>
      <c r="E3" s="319"/>
      <c r="F3" s="319"/>
      <c r="G3" s="319"/>
      <c r="H3" s="319"/>
      <c r="I3" s="320"/>
      <c r="J3" s="311"/>
      <c r="K3" s="313" t="s">
        <v>76</v>
      </c>
      <c r="L3" s="321"/>
      <c r="M3" s="321"/>
      <c r="N3" s="319"/>
      <c r="O3" s="319"/>
      <c r="P3" s="319"/>
      <c r="Q3" s="320"/>
      <c r="R3" s="153"/>
      <c r="S3" s="153"/>
      <c r="T3" s="187"/>
    </row>
    <row r="4" spans="1:20" s="9" customFormat="1" ht="21" customHeight="1" x14ac:dyDescent="0.15">
      <c r="A4" s="308"/>
      <c r="B4" s="311"/>
      <c r="C4" s="313" t="s">
        <v>77</v>
      </c>
      <c r="D4" s="319" t="s">
        <v>78</v>
      </c>
      <c r="E4" s="319"/>
      <c r="F4" s="319"/>
      <c r="G4" s="319"/>
      <c r="H4" s="319"/>
      <c r="I4" s="320"/>
      <c r="J4" s="311"/>
      <c r="K4" s="313" t="s">
        <v>77</v>
      </c>
      <c r="L4" s="323" t="s">
        <v>78</v>
      </c>
      <c r="M4" s="324"/>
      <c r="N4" s="324"/>
      <c r="O4" s="324"/>
      <c r="P4" s="324"/>
      <c r="Q4" s="325"/>
      <c r="R4" s="324" t="s">
        <v>253</v>
      </c>
      <c r="S4" s="321"/>
      <c r="T4" s="330" t="s">
        <v>254</v>
      </c>
    </row>
    <row r="5" spans="1:20" s="9" customFormat="1" ht="21" customHeight="1" thickBot="1" x14ac:dyDescent="0.2">
      <c r="A5" s="309"/>
      <c r="B5" s="312"/>
      <c r="C5" s="314"/>
      <c r="D5" s="332" t="s">
        <v>81</v>
      </c>
      <c r="E5" s="332"/>
      <c r="F5" s="333" t="s">
        <v>82</v>
      </c>
      <c r="G5" s="333"/>
      <c r="H5" s="332" t="s">
        <v>83</v>
      </c>
      <c r="I5" s="334"/>
      <c r="J5" s="312"/>
      <c r="K5" s="322"/>
      <c r="L5" s="335" t="s">
        <v>84</v>
      </c>
      <c r="M5" s="336"/>
      <c r="N5" s="333" t="s">
        <v>85</v>
      </c>
      <c r="O5" s="333"/>
      <c r="P5" s="332" t="s">
        <v>86</v>
      </c>
      <c r="Q5" s="334"/>
      <c r="R5" s="114" t="s">
        <v>87</v>
      </c>
      <c r="S5" s="115" t="s">
        <v>88</v>
      </c>
      <c r="T5" s="331"/>
    </row>
    <row r="6" spans="1:20" s="9" customFormat="1" ht="23.1" customHeight="1" x14ac:dyDescent="0.15">
      <c r="A6" s="116">
        <v>1</v>
      </c>
      <c r="B6" s="63" t="s">
        <v>89</v>
      </c>
      <c r="C6" s="117" t="s">
        <v>90</v>
      </c>
      <c r="D6" s="65" t="s">
        <v>91</v>
      </c>
      <c r="E6" s="65" t="s">
        <v>92</v>
      </c>
      <c r="F6" s="229" t="s">
        <v>93</v>
      </c>
      <c r="G6" s="229"/>
      <c r="H6" s="65" t="s">
        <v>94</v>
      </c>
      <c r="I6" s="66"/>
      <c r="J6" s="63" t="s">
        <v>89</v>
      </c>
      <c r="K6" s="117" t="s">
        <v>90</v>
      </c>
      <c r="L6" s="188" t="s">
        <v>96</v>
      </c>
      <c r="M6" s="188"/>
      <c r="N6" s="233" t="s">
        <v>97</v>
      </c>
      <c r="O6" s="229" t="s">
        <v>98</v>
      </c>
      <c r="P6" s="65" t="s">
        <v>99</v>
      </c>
      <c r="Q6" s="244">
        <f>COUNTA(C6,K6)</f>
        <v>2</v>
      </c>
      <c r="R6" s="118">
        <v>8</v>
      </c>
      <c r="S6" s="119">
        <f>Q6</f>
        <v>2</v>
      </c>
      <c r="T6" s="189">
        <f>R6*500+S6*5000</f>
        <v>14000</v>
      </c>
    </row>
    <row r="7" spans="1:20" s="9" customFormat="1" ht="23.1" customHeight="1" x14ac:dyDescent="0.15">
      <c r="A7" s="120">
        <v>2</v>
      </c>
      <c r="B7" s="67" t="s">
        <v>100</v>
      </c>
      <c r="C7" s="121" t="s">
        <v>90</v>
      </c>
      <c r="D7" s="68" t="s">
        <v>102</v>
      </c>
      <c r="E7" s="68" t="s">
        <v>103</v>
      </c>
      <c r="F7" s="230" t="s">
        <v>104</v>
      </c>
      <c r="G7" s="230"/>
      <c r="H7" s="68" t="s">
        <v>105</v>
      </c>
      <c r="I7" s="69"/>
      <c r="J7" s="67" t="s">
        <v>100</v>
      </c>
      <c r="K7" s="121"/>
      <c r="L7" s="133" t="s">
        <v>106</v>
      </c>
      <c r="M7" s="133" t="s">
        <v>107</v>
      </c>
      <c r="N7" s="230"/>
      <c r="O7" s="230"/>
      <c r="P7" s="68"/>
      <c r="Q7" s="245">
        <f t="shared" ref="Q7:Q28" si="0">COUNTA(C7,K7)</f>
        <v>1</v>
      </c>
      <c r="R7" s="122">
        <v>6</v>
      </c>
      <c r="S7" s="123">
        <f t="shared" ref="S7:S28" si="1">Q7</f>
        <v>1</v>
      </c>
      <c r="T7" s="190">
        <f t="shared" ref="T7:T28" si="2">R7*500+S7*5000</f>
        <v>8000</v>
      </c>
    </row>
    <row r="8" spans="1:20" s="9" customFormat="1" ht="23.1" customHeight="1" x14ac:dyDescent="0.15">
      <c r="A8" s="120">
        <v>3</v>
      </c>
      <c r="B8" s="67" t="s">
        <v>108</v>
      </c>
      <c r="C8" s="212" t="s">
        <v>90</v>
      </c>
      <c r="D8" s="124" t="s">
        <v>110</v>
      </c>
      <c r="E8" s="124" t="s">
        <v>111</v>
      </c>
      <c r="F8" s="231" t="s">
        <v>112</v>
      </c>
      <c r="G8" s="231"/>
      <c r="H8" s="124"/>
      <c r="I8" s="69"/>
      <c r="J8" s="67" t="s">
        <v>113</v>
      </c>
      <c r="K8" s="121" t="s">
        <v>90</v>
      </c>
      <c r="L8" s="133" t="s">
        <v>114</v>
      </c>
      <c r="M8" s="133" t="s">
        <v>115</v>
      </c>
      <c r="N8" s="230" t="s">
        <v>116</v>
      </c>
      <c r="O8" s="230"/>
      <c r="P8" s="68"/>
      <c r="Q8" s="245">
        <f t="shared" si="0"/>
        <v>2</v>
      </c>
      <c r="R8" s="122">
        <v>6</v>
      </c>
      <c r="S8" s="125">
        <f t="shared" si="1"/>
        <v>2</v>
      </c>
      <c r="T8" s="190">
        <f t="shared" si="2"/>
        <v>13000</v>
      </c>
    </row>
    <row r="9" spans="1:20" s="9" customFormat="1" ht="23.1" customHeight="1" x14ac:dyDescent="0.15">
      <c r="A9" s="120">
        <v>4</v>
      </c>
      <c r="B9" s="70" t="s">
        <v>117</v>
      </c>
      <c r="C9" s="212"/>
      <c r="D9" s="214" t="s">
        <v>118</v>
      </c>
      <c r="E9" s="214" t="s">
        <v>119</v>
      </c>
      <c r="F9" s="232"/>
      <c r="G9" s="232"/>
      <c r="H9" s="214"/>
      <c r="I9" s="215"/>
      <c r="J9" s="70" t="s">
        <v>117</v>
      </c>
      <c r="K9" s="212"/>
      <c r="L9" s="216"/>
      <c r="M9" s="216"/>
      <c r="N9" s="232"/>
      <c r="O9" s="232"/>
      <c r="P9" s="214"/>
      <c r="Q9" s="246">
        <f t="shared" si="0"/>
        <v>0</v>
      </c>
      <c r="R9" s="126">
        <v>2</v>
      </c>
      <c r="S9" s="127">
        <f t="shared" si="1"/>
        <v>0</v>
      </c>
      <c r="T9" s="190">
        <f t="shared" si="2"/>
        <v>1000</v>
      </c>
    </row>
    <row r="10" spans="1:20" s="9" customFormat="1" ht="23.1" customHeight="1" x14ac:dyDescent="0.15">
      <c r="A10" s="120">
        <v>5</v>
      </c>
      <c r="B10" s="70" t="s">
        <v>120</v>
      </c>
      <c r="C10" s="212" t="s">
        <v>90</v>
      </c>
      <c r="D10" s="214" t="s">
        <v>121</v>
      </c>
      <c r="E10" s="214" t="s">
        <v>122</v>
      </c>
      <c r="F10" s="232"/>
      <c r="G10" s="232"/>
      <c r="H10" s="214"/>
      <c r="I10" s="215"/>
      <c r="J10" s="70" t="s">
        <v>120</v>
      </c>
      <c r="K10" s="212" t="s">
        <v>90</v>
      </c>
      <c r="L10" s="216" t="s">
        <v>123</v>
      </c>
      <c r="M10" s="216"/>
      <c r="N10" s="232" t="s">
        <v>124</v>
      </c>
      <c r="O10" s="232"/>
      <c r="P10" s="214"/>
      <c r="Q10" s="246">
        <f t="shared" si="0"/>
        <v>2</v>
      </c>
      <c r="R10" s="126">
        <v>4</v>
      </c>
      <c r="S10" s="127">
        <f t="shared" si="1"/>
        <v>2</v>
      </c>
      <c r="T10" s="190">
        <f t="shared" si="2"/>
        <v>12000</v>
      </c>
    </row>
    <row r="11" spans="1:20" s="9" customFormat="1" ht="23.1" customHeight="1" thickBot="1" x14ac:dyDescent="0.2">
      <c r="A11" s="176">
        <v>6</v>
      </c>
      <c r="B11" s="74" t="s">
        <v>125</v>
      </c>
      <c r="C11" s="217"/>
      <c r="D11" s="214" t="s">
        <v>126</v>
      </c>
      <c r="E11" s="214" t="s">
        <v>127</v>
      </c>
      <c r="F11" s="232" t="s">
        <v>128</v>
      </c>
      <c r="G11" s="232"/>
      <c r="H11" s="214"/>
      <c r="I11" s="215"/>
      <c r="J11" s="74" t="s">
        <v>125</v>
      </c>
      <c r="K11" s="217"/>
      <c r="L11" s="75" t="s">
        <v>129</v>
      </c>
      <c r="M11" s="75"/>
      <c r="N11" s="234"/>
      <c r="O11" s="232"/>
      <c r="P11" s="214"/>
      <c r="Q11" s="246">
        <f t="shared" si="0"/>
        <v>0</v>
      </c>
      <c r="R11" s="126">
        <v>4</v>
      </c>
      <c r="S11" s="127">
        <f t="shared" si="1"/>
        <v>0</v>
      </c>
      <c r="T11" s="190">
        <f t="shared" si="2"/>
        <v>2000</v>
      </c>
    </row>
    <row r="12" spans="1:20" s="9" customFormat="1" ht="23.1" customHeight="1" x14ac:dyDescent="0.15">
      <c r="A12" s="116">
        <v>7</v>
      </c>
      <c r="B12" s="63" t="s">
        <v>130</v>
      </c>
      <c r="C12" s="117"/>
      <c r="D12" s="64"/>
      <c r="E12" s="64"/>
      <c r="F12" s="233" t="s">
        <v>131</v>
      </c>
      <c r="G12" s="233" t="s">
        <v>132</v>
      </c>
      <c r="H12" s="64"/>
      <c r="I12" s="66"/>
      <c r="J12" s="63" t="s">
        <v>130</v>
      </c>
      <c r="K12" s="117" t="s">
        <v>133</v>
      </c>
      <c r="L12" s="188" t="s">
        <v>134</v>
      </c>
      <c r="M12" s="188"/>
      <c r="N12" s="233" t="s">
        <v>135</v>
      </c>
      <c r="O12" s="233" t="s">
        <v>136</v>
      </c>
      <c r="P12" s="64" t="s">
        <v>137</v>
      </c>
      <c r="Q12" s="244">
        <f t="shared" si="0"/>
        <v>1</v>
      </c>
      <c r="R12" s="118">
        <v>6</v>
      </c>
      <c r="S12" s="119">
        <f t="shared" si="1"/>
        <v>1</v>
      </c>
      <c r="T12" s="189">
        <f t="shared" si="2"/>
        <v>8000</v>
      </c>
    </row>
    <row r="13" spans="1:20" s="9" customFormat="1" ht="23.1" customHeight="1" x14ac:dyDescent="0.15">
      <c r="A13" s="120">
        <v>8</v>
      </c>
      <c r="B13" s="70" t="s">
        <v>138</v>
      </c>
      <c r="C13" s="212"/>
      <c r="D13" s="214"/>
      <c r="E13" s="214"/>
      <c r="F13" s="232"/>
      <c r="G13" s="232"/>
      <c r="H13" s="214"/>
      <c r="I13" s="215"/>
      <c r="J13" s="70" t="s">
        <v>138</v>
      </c>
      <c r="K13" s="212"/>
      <c r="L13" s="216"/>
      <c r="M13" s="216"/>
      <c r="N13" s="232"/>
      <c r="O13" s="232"/>
      <c r="P13" s="214" t="s">
        <v>139</v>
      </c>
      <c r="Q13" s="246">
        <f t="shared" si="0"/>
        <v>0</v>
      </c>
      <c r="R13" s="126">
        <v>1</v>
      </c>
      <c r="S13" s="127">
        <f t="shared" si="1"/>
        <v>0</v>
      </c>
      <c r="T13" s="190">
        <f t="shared" si="2"/>
        <v>500</v>
      </c>
    </row>
    <row r="14" spans="1:20" s="9" customFormat="1" ht="23.1" customHeight="1" x14ac:dyDescent="0.15">
      <c r="A14" s="120">
        <v>9</v>
      </c>
      <c r="B14" s="74" t="s">
        <v>140</v>
      </c>
      <c r="C14" s="212" t="s">
        <v>133</v>
      </c>
      <c r="D14" s="214" t="s">
        <v>141</v>
      </c>
      <c r="E14" s="214" t="s">
        <v>142</v>
      </c>
      <c r="F14" s="232" t="s">
        <v>143</v>
      </c>
      <c r="G14" s="232"/>
      <c r="H14" s="214" t="s">
        <v>144</v>
      </c>
      <c r="I14" s="215"/>
      <c r="J14" s="74" t="s">
        <v>140</v>
      </c>
      <c r="K14" s="212" t="s">
        <v>133</v>
      </c>
      <c r="L14" s="216" t="s">
        <v>145</v>
      </c>
      <c r="M14" s="216" t="s">
        <v>146</v>
      </c>
      <c r="N14" s="232" t="s">
        <v>147</v>
      </c>
      <c r="O14" s="232"/>
      <c r="P14" s="214" t="s">
        <v>148</v>
      </c>
      <c r="Q14" s="246">
        <f t="shared" si="0"/>
        <v>2</v>
      </c>
      <c r="R14" s="126">
        <v>8</v>
      </c>
      <c r="S14" s="127">
        <f t="shared" si="1"/>
        <v>2</v>
      </c>
      <c r="T14" s="190">
        <f t="shared" si="2"/>
        <v>14000</v>
      </c>
    </row>
    <row r="15" spans="1:20" s="9" customFormat="1" ht="23.1" customHeight="1" x14ac:dyDescent="0.15">
      <c r="A15" s="120">
        <v>10</v>
      </c>
      <c r="B15" s="70" t="s">
        <v>149</v>
      </c>
      <c r="C15" s="212"/>
      <c r="D15" s="214"/>
      <c r="E15" s="214"/>
      <c r="F15" s="232" t="s">
        <v>150</v>
      </c>
      <c r="G15" s="232"/>
      <c r="H15" s="214"/>
      <c r="I15" s="215"/>
      <c r="J15" s="70" t="s">
        <v>149</v>
      </c>
      <c r="K15" s="212" t="s">
        <v>133</v>
      </c>
      <c r="L15" s="216" t="s">
        <v>151</v>
      </c>
      <c r="M15" s="216" t="s">
        <v>152</v>
      </c>
      <c r="N15" s="232" t="s">
        <v>153</v>
      </c>
      <c r="O15" s="232"/>
      <c r="P15" s="214"/>
      <c r="Q15" s="246">
        <f t="shared" si="0"/>
        <v>1</v>
      </c>
      <c r="R15" s="126">
        <v>4</v>
      </c>
      <c r="S15" s="127">
        <f t="shared" si="1"/>
        <v>1</v>
      </c>
      <c r="T15" s="190">
        <f t="shared" si="2"/>
        <v>7000</v>
      </c>
    </row>
    <row r="16" spans="1:20" s="9" customFormat="1" ht="23.1" customHeight="1" x14ac:dyDescent="0.15">
      <c r="A16" s="120">
        <v>11</v>
      </c>
      <c r="B16" s="70" t="s">
        <v>248</v>
      </c>
      <c r="C16" s="217" t="s">
        <v>133</v>
      </c>
      <c r="D16" s="62" t="s">
        <v>154</v>
      </c>
      <c r="E16" s="62" t="s">
        <v>155</v>
      </c>
      <c r="F16" s="234" t="s">
        <v>156</v>
      </c>
      <c r="G16" s="234"/>
      <c r="H16" s="62" t="s">
        <v>157</v>
      </c>
      <c r="I16" s="207"/>
      <c r="J16" s="70" t="s">
        <v>248</v>
      </c>
      <c r="K16" s="212"/>
      <c r="L16" s="75"/>
      <c r="M16" s="75"/>
      <c r="N16" s="234"/>
      <c r="O16" s="234"/>
      <c r="P16" s="62"/>
      <c r="Q16" s="247">
        <f t="shared" si="0"/>
        <v>1</v>
      </c>
      <c r="R16" s="135">
        <v>4</v>
      </c>
      <c r="S16" s="134">
        <f t="shared" si="1"/>
        <v>1</v>
      </c>
      <c r="T16" s="190">
        <f t="shared" si="2"/>
        <v>7000</v>
      </c>
    </row>
    <row r="17" spans="1:20" s="9" customFormat="1" ht="23.1" customHeight="1" x14ac:dyDescent="0.15">
      <c r="A17" s="120">
        <v>12</v>
      </c>
      <c r="B17" s="70" t="s">
        <v>158</v>
      </c>
      <c r="C17" s="217" t="s">
        <v>133</v>
      </c>
      <c r="D17" s="75" t="s">
        <v>159</v>
      </c>
      <c r="E17" s="75" t="s">
        <v>160</v>
      </c>
      <c r="F17" s="235" t="s">
        <v>161</v>
      </c>
      <c r="G17" s="235" t="s">
        <v>162</v>
      </c>
      <c r="H17" s="75"/>
      <c r="I17" s="207"/>
      <c r="J17" s="70" t="s">
        <v>158</v>
      </c>
      <c r="K17" s="217" t="s">
        <v>133</v>
      </c>
      <c r="L17" s="75" t="s">
        <v>163</v>
      </c>
      <c r="M17" s="75" t="s">
        <v>164</v>
      </c>
      <c r="N17" s="235" t="s">
        <v>165</v>
      </c>
      <c r="O17" s="235"/>
      <c r="P17" s="75"/>
      <c r="Q17" s="247">
        <f t="shared" si="0"/>
        <v>2</v>
      </c>
      <c r="R17" s="135">
        <v>7</v>
      </c>
      <c r="S17" s="134">
        <f t="shared" si="1"/>
        <v>2</v>
      </c>
      <c r="T17" s="190">
        <f t="shared" si="2"/>
        <v>13500</v>
      </c>
    </row>
    <row r="18" spans="1:20" s="9" customFormat="1" ht="23.1" customHeight="1" x14ac:dyDescent="0.15">
      <c r="A18" s="120">
        <v>13</v>
      </c>
      <c r="B18" s="70" t="s">
        <v>166</v>
      </c>
      <c r="C18" s="212" t="s">
        <v>133</v>
      </c>
      <c r="D18" s="214" t="s">
        <v>167</v>
      </c>
      <c r="E18" s="214" t="s">
        <v>168</v>
      </c>
      <c r="F18" s="232" t="s">
        <v>99</v>
      </c>
      <c r="G18" s="232"/>
      <c r="H18" s="214"/>
      <c r="I18" s="215"/>
      <c r="J18" s="70" t="s">
        <v>166</v>
      </c>
      <c r="K18" s="212"/>
      <c r="L18" s="216"/>
      <c r="M18" s="216"/>
      <c r="N18" s="232"/>
      <c r="O18" s="232"/>
      <c r="P18" s="214"/>
      <c r="Q18" s="246">
        <f t="shared" si="0"/>
        <v>1</v>
      </c>
      <c r="R18" s="126">
        <v>3</v>
      </c>
      <c r="S18" s="127">
        <f t="shared" si="1"/>
        <v>1</v>
      </c>
      <c r="T18" s="190">
        <f t="shared" si="2"/>
        <v>6500</v>
      </c>
    </row>
    <row r="19" spans="1:20" s="9" customFormat="1" ht="23.1" customHeight="1" x14ac:dyDescent="0.15">
      <c r="A19" s="131">
        <v>14</v>
      </c>
      <c r="B19" s="67" t="s">
        <v>169</v>
      </c>
      <c r="C19" s="121" t="s">
        <v>133</v>
      </c>
      <c r="D19" s="133" t="s">
        <v>170</v>
      </c>
      <c r="E19" s="133" t="s">
        <v>171</v>
      </c>
      <c r="F19" s="236" t="s">
        <v>172</v>
      </c>
      <c r="G19" s="236"/>
      <c r="H19" s="133" t="s">
        <v>173</v>
      </c>
      <c r="I19" s="69"/>
      <c r="J19" s="67" t="s">
        <v>169</v>
      </c>
      <c r="K19" s="121" t="s">
        <v>90</v>
      </c>
      <c r="L19" s="133" t="s">
        <v>122</v>
      </c>
      <c r="M19" s="133" t="s">
        <v>175</v>
      </c>
      <c r="N19" s="230" t="s">
        <v>176</v>
      </c>
      <c r="O19" s="230" t="s">
        <v>177</v>
      </c>
      <c r="P19" s="68"/>
      <c r="Q19" s="245">
        <f t="shared" si="0"/>
        <v>2</v>
      </c>
      <c r="R19" s="122">
        <v>8</v>
      </c>
      <c r="S19" s="125">
        <f t="shared" si="1"/>
        <v>2</v>
      </c>
      <c r="T19" s="191">
        <f t="shared" si="2"/>
        <v>14000</v>
      </c>
    </row>
    <row r="20" spans="1:20" s="9" customFormat="1" ht="23.1" customHeight="1" thickBot="1" x14ac:dyDescent="0.2">
      <c r="A20" s="128">
        <v>15</v>
      </c>
      <c r="B20" s="71" t="s">
        <v>178</v>
      </c>
      <c r="C20" s="213"/>
      <c r="D20" s="211"/>
      <c r="E20" s="211"/>
      <c r="F20" s="237" t="s">
        <v>179</v>
      </c>
      <c r="G20" s="237" t="s">
        <v>151</v>
      </c>
      <c r="H20" s="211" t="s">
        <v>180</v>
      </c>
      <c r="I20" s="210"/>
      <c r="J20" s="71" t="s">
        <v>178</v>
      </c>
      <c r="K20" s="213"/>
      <c r="L20" s="211"/>
      <c r="M20" s="211"/>
      <c r="N20" s="242" t="s">
        <v>118</v>
      </c>
      <c r="O20" s="242"/>
      <c r="P20" s="209"/>
      <c r="Q20" s="248">
        <f t="shared" si="0"/>
        <v>0</v>
      </c>
      <c r="R20" s="129">
        <v>4</v>
      </c>
      <c r="S20" s="130">
        <f t="shared" si="1"/>
        <v>0</v>
      </c>
      <c r="T20" s="193">
        <f t="shared" si="2"/>
        <v>2000</v>
      </c>
    </row>
    <row r="21" spans="1:20" s="9" customFormat="1" ht="23.1" customHeight="1" x14ac:dyDescent="0.15">
      <c r="A21" s="116">
        <v>16</v>
      </c>
      <c r="B21" s="194" t="s">
        <v>181</v>
      </c>
      <c r="C21" s="117" t="s">
        <v>90</v>
      </c>
      <c r="D21" s="195"/>
      <c r="E21" s="195"/>
      <c r="F21" s="238" t="s">
        <v>97</v>
      </c>
      <c r="G21" s="238" t="s">
        <v>184</v>
      </c>
      <c r="H21" s="195" t="s">
        <v>148</v>
      </c>
      <c r="I21" s="196" t="s">
        <v>114</v>
      </c>
      <c r="J21" s="194" t="s">
        <v>181</v>
      </c>
      <c r="K21" s="117" t="s">
        <v>90</v>
      </c>
      <c r="L21" s="195" t="s">
        <v>188</v>
      </c>
      <c r="M21" s="195" t="s">
        <v>189</v>
      </c>
      <c r="N21" s="243" t="s">
        <v>190</v>
      </c>
      <c r="O21" s="243" t="s">
        <v>191</v>
      </c>
      <c r="P21" s="197"/>
      <c r="Q21" s="249">
        <f t="shared" si="0"/>
        <v>2</v>
      </c>
      <c r="R21" s="198">
        <v>8</v>
      </c>
      <c r="S21" s="119">
        <f t="shared" si="1"/>
        <v>2</v>
      </c>
      <c r="T21" s="189">
        <f t="shared" si="2"/>
        <v>14000</v>
      </c>
    </row>
    <row r="22" spans="1:20" s="9" customFormat="1" ht="23.1" customHeight="1" x14ac:dyDescent="0.15">
      <c r="A22" s="120">
        <v>17</v>
      </c>
      <c r="B22" s="70" t="s">
        <v>71</v>
      </c>
      <c r="C22" s="212" t="s">
        <v>90</v>
      </c>
      <c r="D22" s="214" t="s">
        <v>194</v>
      </c>
      <c r="E22" s="214" t="s">
        <v>195</v>
      </c>
      <c r="F22" s="232" t="s">
        <v>196</v>
      </c>
      <c r="G22" s="232" t="s">
        <v>197</v>
      </c>
      <c r="H22" s="214"/>
      <c r="I22" s="215"/>
      <c r="J22" s="70" t="s">
        <v>71</v>
      </c>
      <c r="K22" s="121" t="s">
        <v>90</v>
      </c>
      <c r="L22" s="216" t="s">
        <v>199</v>
      </c>
      <c r="M22" s="216" t="s">
        <v>200</v>
      </c>
      <c r="N22" s="232" t="s">
        <v>201</v>
      </c>
      <c r="O22" s="232"/>
      <c r="P22" s="214"/>
      <c r="Q22" s="246">
        <f t="shared" si="0"/>
        <v>2</v>
      </c>
      <c r="R22" s="126">
        <v>7</v>
      </c>
      <c r="S22" s="127">
        <f t="shared" si="1"/>
        <v>2</v>
      </c>
      <c r="T22" s="190">
        <f t="shared" si="2"/>
        <v>13500</v>
      </c>
    </row>
    <row r="23" spans="1:20" s="9" customFormat="1" ht="23.1" customHeight="1" thickBot="1" x14ac:dyDescent="0.2">
      <c r="A23" s="199">
        <v>18</v>
      </c>
      <c r="B23" s="200" t="s">
        <v>202</v>
      </c>
      <c r="C23" s="213" t="s">
        <v>90</v>
      </c>
      <c r="D23" s="201" t="s">
        <v>204</v>
      </c>
      <c r="E23" s="201" t="s">
        <v>205</v>
      </c>
      <c r="F23" s="239" t="s">
        <v>206</v>
      </c>
      <c r="G23" s="239"/>
      <c r="H23" s="201" t="s">
        <v>207</v>
      </c>
      <c r="I23" s="208"/>
      <c r="J23" s="200" t="s">
        <v>202</v>
      </c>
      <c r="K23" s="203" t="s">
        <v>90</v>
      </c>
      <c r="L23" s="114" t="s">
        <v>209</v>
      </c>
      <c r="M23" s="114" t="s">
        <v>210</v>
      </c>
      <c r="N23" s="239" t="s">
        <v>211</v>
      </c>
      <c r="O23" s="239" t="s">
        <v>212</v>
      </c>
      <c r="P23" s="201"/>
      <c r="Q23" s="250">
        <f t="shared" si="0"/>
        <v>2</v>
      </c>
      <c r="R23" s="204">
        <v>8</v>
      </c>
      <c r="S23" s="205">
        <f t="shared" si="1"/>
        <v>2</v>
      </c>
      <c r="T23" s="193">
        <f t="shared" si="2"/>
        <v>14000</v>
      </c>
    </row>
    <row r="24" spans="1:20" s="9" customFormat="1" ht="23.1" customHeight="1" x14ac:dyDescent="0.15">
      <c r="A24" s="131">
        <v>19</v>
      </c>
      <c r="B24" s="67" t="s">
        <v>213</v>
      </c>
      <c r="C24" s="121" t="s">
        <v>90</v>
      </c>
      <c r="D24" s="68" t="s">
        <v>215</v>
      </c>
      <c r="E24" s="68" t="s">
        <v>216</v>
      </c>
      <c r="F24" s="230" t="s">
        <v>217</v>
      </c>
      <c r="G24" s="230"/>
      <c r="H24" s="68" t="s">
        <v>218</v>
      </c>
      <c r="I24" s="69"/>
      <c r="J24" s="67" t="s">
        <v>213</v>
      </c>
      <c r="K24" s="121" t="s">
        <v>90</v>
      </c>
      <c r="L24" s="133" t="s">
        <v>220</v>
      </c>
      <c r="M24" s="133" t="s">
        <v>221</v>
      </c>
      <c r="N24" s="236" t="s">
        <v>222</v>
      </c>
      <c r="O24" s="230" t="s">
        <v>223</v>
      </c>
      <c r="P24" s="68"/>
      <c r="Q24" s="245">
        <f t="shared" si="0"/>
        <v>2</v>
      </c>
      <c r="R24" s="122">
        <v>8</v>
      </c>
      <c r="S24" s="125">
        <f t="shared" si="1"/>
        <v>2</v>
      </c>
      <c r="T24" s="191">
        <f t="shared" si="2"/>
        <v>14000</v>
      </c>
    </row>
    <row r="25" spans="1:20" s="9" customFormat="1" ht="23.1" customHeight="1" x14ac:dyDescent="0.15">
      <c r="A25" s="176">
        <v>20</v>
      </c>
      <c r="B25" s="70" t="s">
        <v>224</v>
      </c>
      <c r="C25" s="121"/>
      <c r="D25" s="216" t="s">
        <v>225</v>
      </c>
      <c r="E25" s="216"/>
      <c r="F25" s="240"/>
      <c r="G25" s="240"/>
      <c r="H25" s="216"/>
      <c r="I25" s="215"/>
      <c r="J25" s="70" t="s">
        <v>224</v>
      </c>
      <c r="K25" s="212"/>
      <c r="L25" s="216" t="s">
        <v>226</v>
      </c>
      <c r="M25" s="216"/>
      <c r="N25" s="240"/>
      <c r="O25" s="232"/>
      <c r="P25" s="214"/>
      <c r="Q25" s="246">
        <f t="shared" si="0"/>
        <v>0</v>
      </c>
      <c r="R25" s="126">
        <v>2</v>
      </c>
      <c r="S25" s="127">
        <f t="shared" si="1"/>
        <v>0</v>
      </c>
      <c r="T25" s="190">
        <f t="shared" si="2"/>
        <v>1000</v>
      </c>
    </row>
    <row r="26" spans="1:20" s="9" customFormat="1" ht="23.1" customHeight="1" x14ac:dyDescent="0.15">
      <c r="A26" s="120">
        <v>21</v>
      </c>
      <c r="B26" s="70" t="s">
        <v>227</v>
      </c>
      <c r="C26" s="212" t="s">
        <v>90</v>
      </c>
      <c r="D26" s="214" t="s">
        <v>229</v>
      </c>
      <c r="E26" s="214" t="s">
        <v>230</v>
      </c>
      <c r="F26" s="232" t="s">
        <v>231</v>
      </c>
      <c r="G26" s="232"/>
      <c r="H26" s="214" t="s">
        <v>232</v>
      </c>
      <c r="I26" s="215"/>
      <c r="J26" s="70" t="s">
        <v>227</v>
      </c>
      <c r="K26" s="212" t="s">
        <v>90</v>
      </c>
      <c r="L26" s="216" t="s">
        <v>233</v>
      </c>
      <c r="M26" s="216"/>
      <c r="N26" s="232" t="s">
        <v>234</v>
      </c>
      <c r="O26" s="232" t="s">
        <v>235</v>
      </c>
      <c r="P26" s="214"/>
      <c r="Q26" s="246">
        <f t="shared" si="0"/>
        <v>2</v>
      </c>
      <c r="R26" s="126">
        <v>7</v>
      </c>
      <c r="S26" s="127">
        <f t="shared" si="1"/>
        <v>2</v>
      </c>
      <c r="T26" s="190">
        <f t="shared" si="2"/>
        <v>13500</v>
      </c>
    </row>
    <row r="27" spans="1:20" s="9" customFormat="1" ht="23.1" customHeight="1" x14ac:dyDescent="0.15">
      <c r="A27" s="176">
        <v>22</v>
      </c>
      <c r="B27" s="67" t="s">
        <v>236</v>
      </c>
      <c r="C27" s="121" t="s">
        <v>90</v>
      </c>
      <c r="D27" s="68" t="s">
        <v>238</v>
      </c>
      <c r="E27" s="68" t="s">
        <v>151</v>
      </c>
      <c r="F27" s="230" t="s">
        <v>231</v>
      </c>
      <c r="G27" s="230"/>
      <c r="H27" s="68"/>
      <c r="I27" s="69"/>
      <c r="J27" s="67" t="s">
        <v>236</v>
      </c>
      <c r="K27" s="121" t="s">
        <v>90</v>
      </c>
      <c r="L27" s="133" t="s">
        <v>240</v>
      </c>
      <c r="M27" s="133" t="s">
        <v>184</v>
      </c>
      <c r="N27" s="230" t="s">
        <v>242</v>
      </c>
      <c r="O27" s="230" t="s">
        <v>243</v>
      </c>
      <c r="P27" s="68"/>
      <c r="Q27" s="245">
        <f t="shared" si="0"/>
        <v>2</v>
      </c>
      <c r="R27" s="122">
        <v>7</v>
      </c>
      <c r="S27" s="125">
        <f t="shared" si="1"/>
        <v>2</v>
      </c>
      <c r="T27" s="191">
        <f t="shared" si="2"/>
        <v>13500</v>
      </c>
    </row>
    <row r="28" spans="1:20" s="9" customFormat="1" ht="23.1" customHeight="1" x14ac:dyDescent="0.15">
      <c r="A28" s="120">
        <v>23</v>
      </c>
      <c r="B28" s="70" t="s">
        <v>244</v>
      </c>
      <c r="C28" s="212" t="s">
        <v>90</v>
      </c>
      <c r="D28" s="214" t="s">
        <v>245</v>
      </c>
      <c r="E28" s="214"/>
      <c r="F28" s="232" t="s">
        <v>246</v>
      </c>
      <c r="G28" s="232"/>
      <c r="H28" s="214" t="s">
        <v>247</v>
      </c>
      <c r="I28" s="215"/>
      <c r="J28" s="70"/>
      <c r="K28" s="212"/>
      <c r="L28" s="216"/>
      <c r="M28" s="216"/>
      <c r="N28" s="232"/>
      <c r="O28" s="232"/>
      <c r="P28" s="214"/>
      <c r="Q28" s="246">
        <f t="shared" si="0"/>
        <v>1</v>
      </c>
      <c r="R28" s="126">
        <v>3</v>
      </c>
      <c r="S28" s="127">
        <f t="shared" si="1"/>
        <v>1</v>
      </c>
      <c r="T28" s="190">
        <f t="shared" si="2"/>
        <v>6500</v>
      </c>
    </row>
    <row r="29" spans="1:20" s="9" customFormat="1" ht="23.1" customHeight="1" x14ac:dyDescent="0.15">
      <c r="A29" s="131">
        <v>24</v>
      </c>
      <c r="B29" s="70"/>
      <c r="C29" s="212"/>
      <c r="D29" s="214"/>
      <c r="E29" s="214"/>
      <c r="F29" s="232"/>
      <c r="G29" s="232"/>
      <c r="H29" s="214"/>
      <c r="I29" s="215"/>
      <c r="J29" s="70"/>
      <c r="K29" s="212"/>
      <c r="L29" s="216"/>
      <c r="M29" s="216"/>
      <c r="N29" s="232"/>
      <c r="O29" s="232"/>
      <c r="P29" s="214"/>
      <c r="Q29" s="215"/>
      <c r="R29" s="126"/>
      <c r="S29" s="127"/>
      <c r="T29" s="190"/>
    </row>
    <row r="30" spans="1:20" s="9" customFormat="1" ht="23.1" customHeight="1" x14ac:dyDescent="0.15">
      <c r="A30" s="131">
        <v>25</v>
      </c>
      <c r="B30" s="67"/>
      <c r="C30" s="132"/>
      <c r="D30" s="136"/>
      <c r="E30" s="136"/>
      <c r="F30" s="241"/>
      <c r="G30" s="232"/>
      <c r="H30" s="214"/>
      <c r="I30" s="69"/>
      <c r="J30" s="67"/>
      <c r="K30" s="121"/>
      <c r="L30" s="133"/>
      <c r="M30" s="133"/>
      <c r="N30" s="230"/>
      <c r="O30" s="230"/>
      <c r="P30" s="68"/>
      <c r="Q30" s="69"/>
      <c r="R30" s="122"/>
      <c r="S30" s="125"/>
      <c r="T30" s="191"/>
    </row>
    <row r="31" spans="1:20" s="9" customFormat="1" ht="23.1" customHeight="1" x14ac:dyDescent="0.15">
      <c r="A31" s="176">
        <v>26</v>
      </c>
      <c r="B31" s="67"/>
      <c r="C31" s="212"/>
      <c r="D31" s="214"/>
      <c r="E31" s="214"/>
      <c r="F31" s="232"/>
      <c r="G31" s="232"/>
      <c r="H31" s="214"/>
      <c r="I31" s="69"/>
      <c r="J31" s="67"/>
      <c r="K31" s="121"/>
      <c r="L31" s="133"/>
      <c r="M31" s="133"/>
      <c r="N31" s="230"/>
      <c r="O31" s="230"/>
      <c r="P31" s="68"/>
      <c r="Q31" s="69"/>
      <c r="R31" s="122"/>
      <c r="S31" s="125"/>
      <c r="T31" s="191"/>
    </row>
    <row r="32" spans="1:20" s="9" customFormat="1" ht="23.1" customHeight="1" x14ac:dyDescent="0.15">
      <c r="A32" s="120">
        <v>27</v>
      </c>
      <c r="B32" s="67"/>
      <c r="C32" s="212"/>
      <c r="D32" s="214"/>
      <c r="E32" s="68"/>
      <c r="F32" s="230"/>
      <c r="G32" s="230"/>
      <c r="H32" s="68"/>
      <c r="I32" s="69"/>
      <c r="J32" s="67"/>
      <c r="K32" s="121"/>
      <c r="L32" s="133"/>
      <c r="M32" s="133"/>
      <c r="N32" s="230"/>
      <c r="O32" s="230"/>
      <c r="P32" s="68"/>
      <c r="Q32" s="69"/>
      <c r="R32" s="122"/>
      <c r="S32" s="125"/>
      <c r="T32" s="191"/>
    </row>
    <row r="33" spans="1:20" s="9" customFormat="1" ht="23.1" customHeight="1" x14ac:dyDescent="0.15">
      <c r="A33" s="176">
        <v>28</v>
      </c>
      <c r="B33" s="67"/>
      <c r="C33" s="212"/>
      <c r="D33" s="214"/>
      <c r="E33" s="68"/>
      <c r="F33" s="230"/>
      <c r="G33" s="230"/>
      <c r="H33" s="68"/>
      <c r="I33" s="69"/>
      <c r="J33" s="67"/>
      <c r="K33" s="121"/>
      <c r="L33" s="133"/>
      <c r="M33" s="133"/>
      <c r="N33" s="230"/>
      <c r="O33" s="230"/>
      <c r="P33" s="68"/>
      <c r="Q33" s="69"/>
      <c r="R33" s="122"/>
      <c r="S33" s="125"/>
      <c r="T33" s="191"/>
    </row>
    <row r="34" spans="1:20" s="9" customFormat="1" ht="23.1" customHeight="1" thickBot="1" x14ac:dyDescent="0.2">
      <c r="A34" s="120">
        <v>29</v>
      </c>
      <c r="B34" s="67"/>
      <c r="C34" s="212"/>
      <c r="D34" s="214"/>
      <c r="E34" s="68"/>
      <c r="F34" s="230"/>
      <c r="G34" s="230"/>
      <c r="H34" s="68"/>
      <c r="I34" s="69"/>
      <c r="J34" s="67"/>
      <c r="K34" s="121"/>
      <c r="L34" s="133"/>
      <c r="M34" s="133"/>
      <c r="N34" s="230"/>
      <c r="O34" s="230"/>
      <c r="P34" s="68"/>
      <c r="Q34" s="69"/>
      <c r="R34" s="122"/>
      <c r="S34" s="125"/>
      <c r="T34" s="191"/>
    </row>
    <row r="35" spans="1:20" s="9" customFormat="1" ht="23.1" customHeight="1" thickBot="1" x14ac:dyDescent="0.2">
      <c r="A35" s="206"/>
      <c r="B35" s="137"/>
      <c r="C35" s="138">
        <f>COUNTA(C6:C34)</f>
        <v>16</v>
      </c>
      <c r="D35" s="326">
        <f>COUNTA(D6:E34)</f>
        <v>34</v>
      </c>
      <c r="E35" s="327"/>
      <c r="F35" s="328">
        <f>COUNTA(F6:G34)</f>
        <v>24</v>
      </c>
      <c r="G35" s="329"/>
      <c r="H35" s="326">
        <f>COUNTA(H6:I34)</f>
        <v>12</v>
      </c>
      <c r="I35" s="327"/>
      <c r="J35" s="137"/>
      <c r="K35" s="138">
        <f>COUNTA(K6:K34)</f>
        <v>14</v>
      </c>
      <c r="L35" s="326">
        <f>COUNTA(L6:M34)</f>
        <v>28</v>
      </c>
      <c r="M35" s="327"/>
      <c r="N35" s="328">
        <f t="shared" ref="N35" si="3">COUNTA(N6:O34)</f>
        <v>23</v>
      </c>
      <c r="O35" s="329"/>
      <c r="P35" s="326">
        <f t="shared" ref="P35" si="4">COUNTA(P6:Q34)</f>
        <v>27</v>
      </c>
      <c r="Q35" s="327"/>
      <c r="R35" s="220">
        <f>SUM(R6:R34)</f>
        <v>125</v>
      </c>
      <c r="S35" s="221">
        <f>SUM(S6:S34)</f>
        <v>30</v>
      </c>
      <c r="T35" s="222">
        <f>SUM(T6:T34)</f>
        <v>212500</v>
      </c>
    </row>
    <row r="37" spans="1:20" ht="14.25" x14ac:dyDescent="0.15">
      <c r="B37" s="139"/>
    </row>
  </sheetData>
  <mergeCells count="26">
    <mergeCell ref="D35:E35"/>
    <mergeCell ref="F35:G35"/>
    <mergeCell ref="H35:I35"/>
    <mergeCell ref="L35:M35"/>
    <mergeCell ref="N35:O35"/>
    <mergeCell ref="P35:Q35"/>
    <mergeCell ref="K4:K5"/>
    <mergeCell ref="L4:Q4"/>
    <mergeCell ref="R4:S4"/>
    <mergeCell ref="T4:T5"/>
    <mergeCell ref="P5:Q5"/>
    <mergeCell ref="A1:T1"/>
    <mergeCell ref="A2:A5"/>
    <mergeCell ref="B2:B5"/>
    <mergeCell ref="C2:I2"/>
    <mergeCell ref="J2:J5"/>
    <mergeCell ref="K2:Q2"/>
    <mergeCell ref="C3:I3"/>
    <mergeCell ref="K3:Q3"/>
    <mergeCell ref="C4:C5"/>
    <mergeCell ref="D4:I4"/>
    <mergeCell ref="D5:E5"/>
    <mergeCell ref="F5:G5"/>
    <mergeCell ref="H5:I5"/>
    <mergeCell ref="L5:M5"/>
    <mergeCell ref="N5:O5"/>
  </mergeCells>
  <phoneticPr fontId="1"/>
  <pageMargins left="0.35433070866141736" right="0.19685039370078741" top="0.47244094488188981" bottom="0.31496062992125984" header="0.31496062992125984" footer="0.31496062992125984"/>
  <pageSetup paperSize="9" scale="71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I53"/>
  <sheetViews>
    <sheetView view="pageBreakPreview" zoomScale="120" zoomScaleNormal="100" zoomScaleSheetLayoutView="120" workbookViewId="0">
      <selection activeCell="A5" sqref="A5:F5"/>
    </sheetView>
  </sheetViews>
  <sheetFormatPr defaultRowHeight="13.5" x14ac:dyDescent="0.15"/>
  <cols>
    <col min="1" max="2" width="8.75" customWidth="1"/>
    <col min="3" max="3" width="7.75" bestFit="1" customWidth="1"/>
    <col min="4" max="4" width="7.75" customWidth="1"/>
    <col min="5" max="5" width="33.875" customWidth="1"/>
    <col min="6" max="7" width="15.25" customWidth="1"/>
    <col min="8" max="8" width="17.875" customWidth="1"/>
  </cols>
  <sheetData>
    <row r="5" spans="1:9" ht="21" x14ac:dyDescent="0.2">
      <c r="A5" s="338" t="s">
        <v>45</v>
      </c>
      <c r="B5" s="338"/>
      <c r="C5" s="338"/>
      <c r="D5" s="338"/>
      <c r="E5" s="338"/>
      <c r="F5" s="338"/>
      <c r="G5" s="40"/>
      <c r="H5" s="40"/>
      <c r="I5" s="93"/>
    </row>
    <row r="6" spans="1:9" ht="41.25" customHeight="1" x14ac:dyDescent="0.3">
      <c r="A6" s="339" t="s">
        <v>13</v>
      </c>
      <c r="B6" s="339"/>
      <c r="C6" s="339"/>
      <c r="D6" s="339"/>
      <c r="E6" s="339"/>
      <c r="F6" s="339"/>
      <c r="G6" s="24"/>
      <c r="H6" s="24"/>
      <c r="I6" s="93"/>
    </row>
    <row r="7" spans="1:9" ht="30.75" x14ac:dyDescent="0.3">
      <c r="A7" s="340" t="s">
        <v>250</v>
      </c>
      <c r="B7" s="340"/>
      <c r="C7" s="340"/>
      <c r="D7" s="340"/>
      <c r="E7" s="340"/>
      <c r="F7" s="340"/>
      <c r="G7" s="18"/>
      <c r="H7" s="18"/>
      <c r="I7" s="3"/>
    </row>
    <row r="8" spans="1:9" ht="24" x14ac:dyDescent="0.25">
      <c r="A8" s="24"/>
      <c r="B8" s="24"/>
      <c r="C8" s="24"/>
      <c r="D8" s="24"/>
      <c r="E8" s="24"/>
      <c r="F8" s="24"/>
      <c r="G8" s="24"/>
    </row>
    <row r="32" ht="17.25" customHeight="1" x14ac:dyDescent="0.15"/>
    <row r="36" spans="2:9" ht="16.5" customHeight="1" x14ac:dyDescent="0.2">
      <c r="C36" s="11" t="s">
        <v>17</v>
      </c>
      <c r="D36" s="11" t="s">
        <v>46</v>
      </c>
    </row>
    <row r="37" spans="2:9" ht="11.25" customHeight="1" x14ac:dyDescent="0.15"/>
    <row r="38" spans="2:9" ht="16.5" customHeight="1" x14ac:dyDescent="0.2">
      <c r="C38" s="11" t="s">
        <v>18</v>
      </c>
      <c r="D38" s="11" t="s">
        <v>249</v>
      </c>
    </row>
    <row r="41" spans="2:9" ht="13.9" customHeight="1" x14ac:dyDescent="0.15"/>
    <row r="42" spans="2:9" ht="16.899999999999999" customHeight="1" x14ac:dyDescent="0.2">
      <c r="B42" s="93"/>
      <c r="C42" s="38" t="s">
        <v>6</v>
      </c>
      <c r="D42" s="337" t="s">
        <v>14</v>
      </c>
      <c r="E42" s="337"/>
      <c r="G42" s="38"/>
      <c r="H42" s="38"/>
      <c r="I42" s="93"/>
    </row>
    <row r="43" spans="2:9" ht="17.25" customHeight="1" x14ac:dyDescent="0.2">
      <c r="B43" s="93"/>
      <c r="C43" s="38" t="s">
        <v>7</v>
      </c>
      <c r="D43" s="337" t="s">
        <v>3</v>
      </c>
      <c r="E43" s="337"/>
      <c r="G43" s="38"/>
      <c r="H43" s="38"/>
      <c r="I43" s="93"/>
    </row>
    <row r="44" spans="2:9" ht="17.25" customHeight="1" x14ac:dyDescent="0.2">
      <c r="B44" s="93"/>
      <c r="C44" s="38"/>
      <c r="D44" s="337" t="s">
        <v>10</v>
      </c>
      <c r="E44" s="337"/>
      <c r="G44" s="38"/>
      <c r="H44" s="38"/>
      <c r="I44" s="93"/>
    </row>
    <row r="45" spans="2:9" ht="17.25" customHeight="1" x14ac:dyDescent="0.2">
      <c r="B45" s="93"/>
      <c r="C45" s="38"/>
      <c r="D45" s="155" t="s">
        <v>41</v>
      </c>
      <c r="E45" s="38" t="s">
        <v>42</v>
      </c>
      <c r="G45" s="38"/>
      <c r="H45" s="38"/>
      <c r="I45" s="93"/>
    </row>
    <row r="46" spans="2:9" ht="17.25" customHeight="1" x14ac:dyDescent="0.2">
      <c r="B46" s="93"/>
      <c r="C46" s="38" t="s">
        <v>8</v>
      </c>
      <c r="D46" s="337" t="s">
        <v>4</v>
      </c>
      <c r="E46" s="337"/>
      <c r="G46" s="38"/>
      <c r="H46" s="38"/>
      <c r="I46" s="93"/>
    </row>
    <row r="47" spans="2:9" ht="17.25" customHeight="1" x14ac:dyDescent="0.2">
      <c r="B47" s="93"/>
      <c r="C47" s="38" t="s">
        <v>9</v>
      </c>
      <c r="D47" s="337" t="s">
        <v>5</v>
      </c>
      <c r="E47" s="337"/>
      <c r="G47" s="38"/>
      <c r="H47" s="38"/>
      <c r="I47" s="93"/>
    </row>
    <row r="48" spans="2:9" ht="59.25" customHeight="1" x14ac:dyDescent="0.2">
      <c r="E48" s="38"/>
      <c r="F48" s="38"/>
      <c r="G48" s="93"/>
      <c r="H48" s="93"/>
    </row>
    <row r="49" spans="2:8" ht="17.25" hidden="1" x14ac:dyDescent="0.2">
      <c r="E49" s="38"/>
      <c r="F49" s="38"/>
      <c r="G49" s="93"/>
      <c r="H49" s="93"/>
    </row>
    <row r="50" spans="2:8" ht="17.25" hidden="1" x14ac:dyDescent="0.2">
      <c r="E50" s="38"/>
      <c r="F50" s="38"/>
      <c r="G50" s="93"/>
      <c r="H50" s="93"/>
    </row>
    <row r="51" spans="2:8" ht="17.25" hidden="1" x14ac:dyDescent="0.2">
      <c r="E51" s="38"/>
      <c r="F51" s="38"/>
      <c r="G51" s="93"/>
      <c r="H51" s="93"/>
    </row>
    <row r="53" spans="2:8" x14ac:dyDescent="0.15">
      <c r="B53" s="23"/>
      <c r="C53" s="23"/>
      <c r="D53" s="23"/>
      <c r="E53" s="93"/>
      <c r="F53" s="93"/>
      <c r="G53" s="93"/>
      <c r="H53" s="93"/>
    </row>
  </sheetData>
  <mergeCells count="8">
    <mergeCell ref="D44:E44"/>
    <mergeCell ref="D46:E46"/>
    <mergeCell ref="D47:E47"/>
    <mergeCell ref="A5:F5"/>
    <mergeCell ref="A6:F6"/>
    <mergeCell ref="A7:F7"/>
    <mergeCell ref="D42:E42"/>
    <mergeCell ref="D43:E43"/>
  </mergeCells>
  <phoneticPr fontId="1"/>
  <printOptions horizontalCentered="1" verticalCentered="1"/>
  <pageMargins left="0.59055118110236227" right="0.59055118110236227" top="0.59055118110236227" bottom="0.59055118110236227" header="0.51181102362204722" footer="0.51181102362204722"/>
  <pageSetup paperSize="9" scale="90" orientation="portrait" horizontalDpi="300" verticalDpi="300" r:id="rId1"/>
  <headerFooter alignWithMargins="0"/>
  <rowBreaks count="1" manualBreakCount="1">
    <brk id="48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66"/>
  <sheetViews>
    <sheetView view="pageBreakPreview" topLeftCell="A28" zoomScale="120" zoomScaleNormal="100" zoomScaleSheetLayoutView="120" workbookViewId="0">
      <selection activeCell="E38" sqref="E38"/>
    </sheetView>
  </sheetViews>
  <sheetFormatPr defaultRowHeight="13.5" x14ac:dyDescent="0.15"/>
  <cols>
    <col min="1" max="1" width="7.75" customWidth="1"/>
    <col min="2" max="2" width="7.125" customWidth="1"/>
    <col min="3" max="3" width="3.625" customWidth="1"/>
    <col min="4" max="6" width="17.375" customWidth="1"/>
    <col min="7" max="7" width="17.125" customWidth="1"/>
    <col min="8" max="8" width="2.125" customWidth="1"/>
  </cols>
  <sheetData>
    <row r="1" spans="1:7" ht="17.25" hidden="1" x14ac:dyDescent="0.2">
      <c r="D1" s="38"/>
      <c r="E1" s="38"/>
      <c r="F1" s="93"/>
      <c r="G1" s="93"/>
    </row>
    <row r="2" spans="1:7" ht="17.25" hidden="1" x14ac:dyDescent="0.2">
      <c r="D2" s="38"/>
      <c r="E2" s="38"/>
      <c r="F2" s="93"/>
      <c r="G2" s="93"/>
    </row>
    <row r="3" spans="1:7" ht="17.25" hidden="1" x14ac:dyDescent="0.2">
      <c r="D3" s="38"/>
      <c r="E3" s="38"/>
      <c r="F3" s="93"/>
      <c r="G3" s="93"/>
    </row>
    <row r="4" spans="1:7" s="5" customFormat="1" ht="18.75" x14ac:dyDescent="0.2">
      <c r="A4" s="345" t="s">
        <v>19</v>
      </c>
      <c r="B4" s="345"/>
      <c r="C4" s="345"/>
      <c r="D4" s="345"/>
      <c r="E4" s="345"/>
      <c r="F4" s="345"/>
      <c r="G4" s="345"/>
    </row>
    <row r="5" spans="1:7" s="5" customFormat="1" ht="6.75" customHeight="1" x14ac:dyDescent="0.15">
      <c r="A5" s="25"/>
      <c r="B5" s="25"/>
      <c r="C5" s="25"/>
      <c r="D5" s="25"/>
      <c r="E5" s="25"/>
      <c r="F5" s="25"/>
    </row>
    <row r="6" spans="1:7" s="5" customFormat="1" ht="12.75" customHeight="1" x14ac:dyDescent="0.15"/>
    <row r="7" spans="1:7" s="5" customFormat="1" x14ac:dyDescent="0.15">
      <c r="A7" s="341" t="s">
        <v>26</v>
      </c>
      <c r="B7" s="341"/>
      <c r="C7" s="25"/>
      <c r="D7" s="25" t="s">
        <v>28</v>
      </c>
    </row>
    <row r="8" spans="1:7" s="5" customFormat="1" ht="12" x14ac:dyDescent="0.15"/>
    <row r="9" spans="1:7" s="5" customFormat="1" x14ac:dyDescent="0.15">
      <c r="A9" s="342" t="s">
        <v>20</v>
      </c>
      <c r="B9" s="342"/>
      <c r="C9" s="90"/>
      <c r="D9" s="150" t="s">
        <v>21</v>
      </c>
      <c r="E9" s="25"/>
      <c r="F9" s="25"/>
    </row>
    <row r="10" spans="1:7" x14ac:dyDescent="0.15">
      <c r="A10" s="100"/>
      <c r="B10" s="25"/>
      <c r="C10" s="25"/>
      <c r="D10" s="25"/>
      <c r="E10" s="25"/>
      <c r="F10" s="25"/>
      <c r="G10" s="25" t="s">
        <v>24</v>
      </c>
    </row>
    <row r="11" spans="1:7" x14ac:dyDescent="0.15">
      <c r="A11" s="342" t="s">
        <v>22</v>
      </c>
      <c r="B11" s="342"/>
      <c r="C11" s="102"/>
      <c r="D11" s="103" t="s">
        <v>64</v>
      </c>
      <c r="E11" s="103" t="s">
        <v>66</v>
      </c>
      <c r="F11" s="103" t="s">
        <v>67</v>
      </c>
      <c r="G11" s="103" t="s">
        <v>69</v>
      </c>
    </row>
    <row r="12" spans="1:7" x14ac:dyDescent="0.15">
      <c r="A12" s="346" t="s">
        <v>25</v>
      </c>
      <c r="B12" s="346"/>
      <c r="C12" s="346"/>
      <c r="D12" s="105"/>
      <c r="E12" s="103"/>
      <c r="F12" s="104"/>
      <c r="G12" s="105"/>
    </row>
    <row r="13" spans="1:7" x14ac:dyDescent="0.15">
      <c r="A13" s="150"/>
      <c r="B13" s="150"/>
      <c r="C13" s="150"/>
      <c r="D13" s="105" t="s">
        <v>65</v>
      </c>
      <c r="E13" s="179" t="s">
        <v>257</v>
      </c>
      <c r="F13" s="106" t="s">
        <v>68</v>
      </c>
      <c r="G13" s="105"/>
    </row>
    <row r="14" spans="1:7" x14ac:dyDescent="0.15">
      <c r="A14" s="342" t="s">
        <v>40</v>
      </c>
      <c r="B14" s="342"/>
      <c r="C14" s="150"/>
      <c r="D14" s="105" t="s">
        <v>47</v>
      </c>
      <c r="E14" s="179" t="s">
        <v>258</v>
      </c>
      <c r="F14" s="106" t="s">
        <v>50</v>
      </c>
      <c r="G14" s="105"/>
    </row>
    <row r="15" spans="1:7" x14ac:dyDescent="0.15">
      <c r="A15" s="151"/>
      <c r="B15" s="151"/>
      <c r="C15" s="150"/>
      <c r="D15" s="105" t="s">
        <v>255</v>
      </c>
      <c r="E15" s="179" t="s">
        <v>48</v>
      </c>
      <c r="F15" s="106" t="s">
        <v>51</v>
      </c>
      <c r="G15" s="105"/>
    </row>
    <row r="16" spans="1:7" x14ac:dyDescent="0.15">
      <c r="A16" s="166"/>
      <c r="B16" s="166"/>
      <c r="C16" s="167"/>
      <c r="D16" s="105" t="s">
        <v>256</v>
      </c>
      <c r="E16" s="179" t="s">
        <v>49</v>
      </c>
      <c r="F16" s="106" t="s">
        <v>52</v>
      </c>
      <c r="G16" s="105"/>
    </row>
    <row r="17" spans="1:7" x14ac:dyDescent="0.15">
      <c r="A17" s="150"/>
      <c r="B17" s="150"/>
      <c r="C17" s="150"/>
      <c r="D17" s="105" t="s">
        <v>55</v>
      </c>
      <c r="E17" s="179" t="s">
        <v>259</v>
      </c>
      <c r="F17" s="106" t="s">
        <v>53</v>
      </c>
      <c r="G17" s="105"/>
    </row>
    <row r="18" spans="1:7" x14ac:dyDescent="0.15">
      <c r="A18" s="167"/>
      <c r="B18" s="167"/>
      <c r="C18" s="167"/>
      <c r="D18" s="105" t="s">
        <v>256</v>
      </c>
      <c r="E18" s="179" t="s">
        <v>260</v>
      </c>
      <c r="F18" s="106" t="s">
        <v>54</v>
      </c>
      <c r="G18" s="105"/>
    </row>
    <row r="19" spans="1:7" x14ac:dyDescent="0.15">
      <c r="A19" s="167"/>
      <c r="B19" s="167"/>
      <c r="C19" s="167"/>
      <c r="D19" s="105"/>
      <c r="E19" s="179"/>
      <c r="F19" s="106" t="s">
        <v>261</v>
      </c>
      <c r="G19" s="105"/>
    </row>
    <row r="20" spans="1:7" x14ac:dyDescent="0.15">
      <c r="A20" s="167"/>
      <c r="B20" s="167"/>
      <c r="C20" s="167"/>
      <c r="D20" s="105"/>
      <c r="E20" s="179"/>
      <c r="F20" s="106" t="s">
        <v>262</v>
      </c>
      <c r="G20" s="105"/>
    </row>
    <row r="21" spans="1:7" x14ac:dyDescent="0.15">
      <c r="A21" s="150"/>
      <c r="B21" s="150"/>
      <c r="C21" s="150"/>
      <c r="D21" s="105"/>
      <c r="E21" s="103"/>
    </row>
    <row r="22" spans="1:7" x14ac:dyDescent="0.15">
      <c r="A22" s="341" t="s">
        <v>27</v>
      </c>
      <c r="B22" s="341"/>
      <c r="C22" s="150"/>
      <c r="D22" s="105" t="s">
        <v>251</v>
      </c>
      <c r="E22" s="103" t="s">
        <v>56</v>
      </c>
    </row>
    <row r="23" spans="1:7" x14ac:dyDescent="0.15">
      <c r="A23" s="150"/>
      <c r="B23" s="150"/>
      <c r="C23" s="150"/>
      <c r="D23" s="105"/>
      <c r="E23" s="103"/>
      <c r="F23" s="104"/>
      <c r="G23" s="105"/>
    </row>
    <row r="24" spans="1:7" x14ac:dyDescent="0.15">
      <c r="A24" s="341" t="s">
        <v>29</v>
      </c>
      <c r="B24" s="341"/>
      <c r="C24" s="150"/>
      <c r="D24" s="105" t="s">
        <v>57</v>
      </c>
      <c r="E24" s="103" t="s">
        <v>58</v>
      </c>
      <c r="F24" s="104"/>
      <c r="G24" s="105"/>
    </row>
    <row r="25" spans="1:7" x14ac:dyDescent="0.15">
      <c r="A25" s="167"/>
      <c r="B25" s="167"/>
      <c r="C25" s="167"/>
      <c r="D25" s="105"/>
      <c r="E25" s="103"/>
      <c r="F25" s="104"/>
      <c r="G25" s="105"/>
    </row>
    <row r="26" spans="1:7" x14ac:dyDescent="0.15">
      <c r="A26" s="341" t="s">
        <v>30</v>
      </c>
      <c r="B26" s="341"/>
      <c r="C26" s="150"/>
      <c r="D26" s="105" t="s">
        <v>33</v>
      </c>
      <c r="E26" s="103"/>
      <c r="F26" s="104"/>
      <c r="G26" s="105"/>
    </row>
    <row r="27" spans="1:7" x14ac:dyDescent="0.15">
      <c r="A27" s="150"/>
      <c r="B27" s="150"/>
      <c r="C27" s="150"/>
      <c r="D27" s="105"/>
      <c r="E27" s="103"/>
      <c r="F27" s="104"/>
      <c r="G27" s="105"/>
    </row>
    <row r="28" spans="1:7" x14ac:dyDescent="0.15">
      <c r="A28" s="341" t="s">
        <v>31</v>
      </c>
      <c r="B28" s="341"/>
      <c r="C28" s="150"/>
      <c r="D28" s="105" t="s">
        <v>59</v>
      </c>
      <c r="E28" s="103" t="s">
        <v>60</v>
      </c>
      <c r="F28" s="106" t="s">
        <v>61</v>
      </c>
      <c r="G28" s="105"/>
    </row>
    <row r="29" spans="1:7" x14ac:dyDescent="0.15">
      <c r="A29" s="165"/>
      <c r="B29" s="165"/>
      <c r="C29" s="167"/>
      <c r="D29" s="105"/>
      <c r="E29" s="103"/>
      <c r="F29" s="104"/>
      <c r="G29" s="105"/>
    </row>
    <row r="30" spans="1:7" x14ac:dyDescent="0.15">
      <c r="A30" s="150"/>
      <c r="B30" s="150"/>
      <c r="C30" s="150"/>
      <c r="D30" s="105" t="s">
        <v>263</v>
      </c>
      <c r="E30" s="103"/>
      <c r="F30" s="104"/>
      <c r="G30" s="105"/>
    </row>
    <row r="31" spans="1:7" x14ac:dyDescent="0.15">
      <c r="A31" s="167"/>
      <c r="B31" s="167"/>
      <c r="C31" s="167"/>
      <c r="D31" s="105"/>
      <c r="E31" s="103"/>
      <c r="F31" s="104"/>
      <c r="G31" s="105"/>
    </row>
    <row r="32" spans="1:7" x14ac:dyDescent="0.15">
      <c r="A32" s="342" t="s">
        <v>32</v>
      </c>
      <c r="B32" s="342"/>
      <c r="C32" s="150"/>
      <c r="D32" s="105" t="s">
        <v>33</v>
      </c>
      <c r="E32" s="103"/>
      <c r="F32" s="104"/>
      <c r="G32" s="105"/>
    </row>
    <row r="33" spans="1:8" x14ac:dyDescent="0.15">
      <c r="A33" s="150"/>
      <c r="B33" s="150"/>
      <c r="C33" s="150"/>
      <c r="D33" s="105"/>
      <c r="E33" s="103"/>
      <c r="F33" s="104"/>
      <c r="G33" s="105"/>
    </row>
    <row r="34" spans="1:8" x14ac:dyDescent="0.15">
      <c r="A34" s="342" t="s">
        <v>34</v>
      </c>
      <c r="B34" s="342"/>
      <c r="C34" s="150"/>
      <c r="D34" s="105" t="s">
        <v>35</v>
      </c>
      <c r="E34" s="103"/>
      <c r="F34" s="104"/>
      <c r="G34" s="105"/>
    </row>
    <row r="35" spans="1:8" x14ac:dyDescent="0.15">
      <c r="A35" s="150"/>
      <c r="B35" s="150"/>
      <c r="C35" s="150"/>
      <c r="D35" s="105"/>
      <c r="E35" s="103"/>
      <c r="F35" s="104"/>
      <c r="G35" s="105"/>
    </row>
    <row r="36" spans="1:8" x14ac:dyDescent="0.15">
      <c r="A36" s="342" t="s">
        <v>36</v>
      </c>
      <c r="B36" s="342"/>
      <c r="C36" s="150"/>
      <c r="D36" s="105" t="s">
        <v>62</v>
      </c>
      <c r="E36" s="103"/>
      <c r="F36" s="104"/>
      <c r="G36" s="105"/>
    </row>
    <row r="37" spans="1:8" x14ac:dyDescent="0.15">
      <c r="A37" s="150"/>
      <c r="B37" s="150"/>
      <c r="C37" s="150"/>
      <c r="D37" s="105"/>
      <c r="E37" s="103"/>
      <c r="F37" s="104"/>
      <c r="G37" s="105"/>
    </row>
    <row r="38" spans="1:8" x14ac:dyDescent="0.15">
      <c r="A38" s="342" t="s">
        <v>252</v>
      </c>
      <c r="B38" s="342"/>
      <c r="C38" s="218"/>
      <c r="D38" s="105" t="s">
        <v>264</v>
      </c>
      <c r="E38" s="103"/>
      <c r="F38" s="104"/>
      <c r="G38" s="105"/>
    </row>
    <row r="39" spans="1:8" x14ac:dyDescent="0.15">
      <c r="A39" s="218"/>
      <c r="B39" s="218"/>
      <c r="C39" s="218"/>
      <c r="D39" s="105"/>
      <c r="E39" s="103"/>
      <c r="F39" s="104"/>
      <c r="G39" s="105"/>
    </row>
    <row r="40" spans="1:8" x14ac:dyDescent="0.15">
      <c r="A40" s="342" t="s">
        <v>37</v>
      </c>
      <c r="B40" s="342"/>
      <c r="C40" s="25"/>
      <c r="D40" s="103" t="s">
        <v>38</v>
      </c>
      <c r="E40" s="107"/>
      <c r="F40" s="106"/>
      <c r="G40" s="107"/>
      <c r="H40" s="104"/>
    </row>
    <row r="41" spans="1:8" x14ac:dyDescent="0.15">
      <c r="A41" s="25"/>
      <c r="B41" s="25"/>
      <c r="C41" s="25"/>
      <c r="D41" s="103"/>
      <c r="E41" s="107"/>
      <c r="F41" s="106"/>
      <c r="G41" s="107"/>
      <c r="H41" s="104"/>
    </row>
    <row r="42" spans="1:8" x14ac:dyDescent="0.15">
      <c r="A42" s="342" t="s">
        <v>265</v>
      </c>
      <c r="B42" s="342"/>
      <c r="C42" s="25"/>
      <c r="D42" s="103" t="s">
        <v>266</v>
      </c>
      <c r="E42" s="107"/>
      <c r="F42" s="106"/>
      <c r="G42" s="107"/>
      <c r="H42" s="104"/>
    </row>
    <row r="43" spans="1:8" x14ac:dyDescent="0.15">
      <c r="A43" s="25"/>
      <c r="B43" s="25"/>
      <c r="C43" s="25"/>
      <c r="D43" s="103"/>
      <c r="E43" s="107"/>
      <c r="F43" s="106"/>
      <c r="G43" s="107"/>
      <c r="H43" s="104"/>
    </row>
    <row r="44" spans="1:8" x14ac:dyDescent="0.15">
      <c r="A44" s="342" t="s">
        <v>39</v>
      </c>
      <c r="B44" s="342"/>
      <c r="C44" s="25"/>
      <c r="D44" s="103" t="s">
        <v>63</v>
      </c>
      <c r="E44" s="107"/>
      <c r="F44" s="106"/>
      <c r="G44" s="107"/>
      <c r="H44" s="104"/>
    </row>
    <row r="45" spans="1:8" ht="12.75" customHeight="1" x14ac:dyDescent="0.15">
      <c r="A45" s="25"/>
      <c r="B45" s="25"/>
      <c r="C45" s="25"/>
      <c r="D45" s="103"/>
      <c r="E45" s="107"/>
      <c r="F45" s="106"/>
      <c r="G45" s="107"/>
      <c r="H45" s="104"/>
    </row>
    <row r="46" spans="1:8" ht="12.75" customHeight="1" x14ac:dyDescent="0.15">
      <c r="A46" s="25"/>
      <c r="B46" s="25"/>
      <c r="C46" s="25"/>
      <c r="D46" s="103"/>
      <c r="E46" s="107"/>
      <c r="F46" s="106"/>
      <c r="G46" s="107"/>
      <c r="H46" s="104"/>
    </row>
    <row r="47" spans="1:8" ht="12.75" customHeight="1" x14ac:dyDescent="0.15">
      <c r="A47" s="102"/>
      <c r="B47" s="102"/>
      <c r="C47" s="3"/>
      <c r="D47" s="3"/>
      <c r="E47" s="101"/>
      <c r="F47" s="90"/>
      <c r="G47" s="3"/>
      <c r="H47" s="5"/>
    </row>
    <row r="48" spans="1:8" ht="12.75" customHeight="1" x14ac:dyDescent="0.15">
      <c r="A48" s="151"/>
      <c r="B48" s="348" t="s">
        <v>23</v>
      </c>
      <c r="C48" s="349"/>
      <c r="D48" s="349"/>
      <c r="E48" s="349"/>
      <c r="F48" s="350"/>
      <c r="G48" s="25"/>
      <c r="H48" s="39"/>
    </row>
    <row r="49" spans="1:8" ht="12.75" customHeight="1" x14ac:dyDescent="0.15">
      <c r="A49" s="151"/>
      <c r="B49" s="347" t="s">
        <v>267</v>
      </c>
      <c r="C49" s="347"/>
      <c r="D49" s="347"/>
      <c r="E49" s="347"/>
      <c r="F49" s="347"/>
      <c r="G49" s="2"/>
      <c r="H49" s="30"/>
    </row>
    <row r="50" spans="1:8" ht="12.75" customHeight="1" x14ac:dyDescent="0.15">
      <c r="A50" s="102"/>
      <c r="B50" s="347"/>
      <c r="C50" s="347"/>
      <c r="D50" s="347"/>
      <c r="E50" s="347"/>
      <c r="F50" s="347"/>
    </row>
    <row r="51" spans="1:8" ht="12.75" customHeight="1" x14ac:dyDescent="0.15">
      <c r="A51" s="25"/>
      <c r="B51" s="347" t="s">
        <v>268</v>
      </c>
      <c r="C51" s="347"/>
      <c r="D51" s="347"/>
      <c r="E51" s="347"/>
      <c r="F51" s="347"/>
    </row>
    <row r="52" spans="1:8" ht="12.75" customHeight="1" x14ac:dyDescent="0.15">
      <c r="A52" s="25"/>
      <c r="B52" s="347"/>
      <c r="C52" s="347"/>
      <c r="D52" s="347"/>
      <c r="E52" s="347"/>
      <c r="F52" s="347"/>
    </row>
    <row r="53" spans="1:8" ht="12.75" customHeight="1" x14ac:dyDescent="0.15">
      <c r="A53" s="102"/>
      <c r="B53" s="347" t="s">
        <v>269</v>
      </c>
      <c r="C53" s="347"/>
      <c r="D53" s="347"/>
      <c r="E53" s="347"/>
      <c r="F53" s="347"/>
    </row>
    <row r="54" spans="1:8" ht="12.75" customHeight="1" x14ac:dyDescent="0.15">
      <c r="A54" s="151"/>
      <c r="B54" s="347"/>
      <c r="C54" s="347"/>
      <c r="D54" s="347"/>
      <c r="E54" s="347"/>
      <c r="F54" s="347"/>
    </row>
    <row r="55" spans="1:8" ht="12.75" customHeight="1" x14ac:dyDescent="0.15">
      <c r="A55" s="151"/>
      <c r="B55" s="347" t="s">
        <v>270</v>
      </c>
      <c r="C55" s="347"/>
      <c r="D55" s="347"/>
      <c r="E55" s="347"/>
      <c r="F55" s="347"/>
    </row>
    <row r="56" spans="1:8" ht="12.75" customHeight="1" x14ac:dyDescent="0.15">
      <c r="A56" s="102"/>
      <c r="B56" s="347"/>
      <c r="C56" s="347"/>
      <c r="D56" s="347"/>
      <c r="E56" s="347"/>
      <c r="F56" s="347"/>
    </row>
    <row r="57" spans="1:8" ht="12.75" customHeight="1" x14ac:dyDescent="0.15">
      <c r="A57" s="151"/>
      <c r="B57" s="151"/>
      <c r="C57" s="25"/>
      <c r="D57" s="103"/>
      <c r="E57" s="25"/>
    </row>
    <row r="58" spans="1:8" ht="12.75" customHeight="1" x14ac:dyDescent="0.15">
      <c r="A58" s="25"/>
      <c r="B58" s="25"/>
      <c r="C58" s="25"/>
      <c r="D58" s="25"/>
      <c r="E58" s="25"/>
    </row>
    <row r="59" spans="1:8" ht="6.75" customHeight="1" x14ac:dyDescent="0.15">
      <c r="A59" s="25"/>
      <c r="E59" s="25"/>
      <c r="F59" s="25"/>
      <c r="G59" s="93"/>
    </row>
    <row r="60" spans="1:8" ht="12.75" customHeight="1" x14ac:dyDescent="0.15">
      <c r="A60" s="152"/>
      <c r="B60" s="152"/>
      <c r="D60" s="107"/>
      <c r="F60" s="107"/>
      <c r="G60" s="93"/>
    </row>
    <row r="61" spans="1:8" ht="6" customHeight="1" x14ac:dyDescent="0.15">
      <c r="A61" s="3"/>
      <c r="B61" s="3"/>
      <c r="G61" s="93"/>
    </row>
    <row r="62" spans="1:8" ht="12.75" customHeight="1" x14ac:dyDescent="0.15">
      <c r="A62" s="152"/>
      <c r="B62" s="152"/>
    </row>
    <row r="63" spans="1:8" ht="12" customHeight="1" x14ac:dyDescent="0.15"/>
    <row r="64" spans="1:8" ht="18.75" customHeight="1" x14ac:dyDescent="0.15">
      <c r="A64" s="343"/>
      <c r="B64" s="343"/>
      <c r="C64" s="108"/>
      <c r="D64" s="109"/>
      <c r="E64" s="87"/>
      <c r="F64" s="87"/>
      <c r="G64" s="25"/>
      <c r="H64" s="25"/>
    </row>
    <row r="65" spans="1:6" x14ac:dyDescent="0.15">
      <c r="A65" s="344"/>
      <c r="B65" s="344"/>
      <c r="C65" s="110"/>
      <c r="D65" s="111"/>
      <c r="E65" s="112"/>
      <c r="F65" s="112"/>
    </row>
    <row r="66" spans="1:6" x14ac:dyDescent="0.15">
      <c r="A66" s="110"/>
      <c r="B66" s="110"/>
      <c r="C66" s="110"/>
      <c r="D66" s="111"/>
      <c r="E66" s="112"/>
      <c r="F66" s="112"/>
    </row>
  </sheetData>
  <mergeCells count="24">
    <mergeCell ref="A42:B42"/>
    <mergeCell ref="A64:B64"/>
    <mergeCell ref="A65:B65"/>
    <mergeCell ref="A4:G4"/>
    <mergeCell ref="A9:B9"/>
    <mergeCell ref="A11:B11"/>
    <mergeCell ref="A12:C12"/>
    <mergeCell ref="A7:B7"/>
    <mergeCell ref="B49:F50"/>
    <mergeCell ref="B51:F52"/>
    <mergeCell ref="B53:F54"/>
    <mergeCell ref="B55:F56"/>
    <mergeCell ref="B48:F48"/>
    <mergeCell ref="A14:B14"/>
    <mergeCell ref="A22:B22"/>
    <mergeCell ref="A44:B44"/>
    <mergeCell ref="A26:B26"/>
    <mergeCell ref="A24:B24"/>
    <mergeCell ref="A40:B40"/>
    <mergeCell ref="A36:B36"/>
    <mergeCell ref="A34:B34"/>
    <mergeCell ref="A32:B32"/>
    <mergeCell ref="A28:B28"/>
    <mergeCell ref="A38:B38"/>
  </mergeCells>
  <phoneticPr fontId="1"/>
  <printOptions horizontalCentered="1"/>
  <pageMargins left="0.59055118110236227" right="0.38" top="0.59055118110236227" bottom="0.59055118110236227" header="0.51181102362204722" footer="0.51181102362204722"/>
  <pageSetup paperSize="9" scale="90" orientation="portrait" horizontalDpi="4294967293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Y85"/>
  <sheetViews>
    <sheetView tabSelected="1" view="pageBreakPreview" zoomScale="120" zoomScaleNormal="120" zoomScaleSheetLayoutView="120" workbookViewId="0">
      <selection activeCell="E43" sqref="E43"/>
    </sheetView>
  </sheetViews>
  <sheetFormatPr defaultColWidth="9" defaultRowHeight="20.100000000000001" customHeight="1" x14ac:dyDescent="0.2"/>
  <cols>
    <col min="1" max="1" width="3.625" style="12" customWidth="1"/>
    <col min="2" max="2" width="3.75" style="12" hidden="1" customWidth="1"/>
    <col min="3" max="3" width="14.5" style="9" bestFit="1" customWidth="1"/>
    <col min="4" max="4" width="4.5" style="11" customWidth="1"/>
    <col min="5" max="8" width="4.5" style="31" customWidth="1"/>
    <col min="9" max="10" width="4.5" style="11" customWidth="1"/>
    <col min="11" max="11" width="4.5" style="49" customWidth="1"/>
    <col min="12" max="14" width="4.5" style="48" customWidth="1"/>
    <col min="15" max="15" width="4.5" style="11" customWidth="1"/>
    <col min="16" max="16" width="4.125" style="9" hidden="1" customWidth="1"/>
    <col min="17" max="17" width="14.5" style="9" bestFit="1" customWidth="1"/>
    <col min="18" max="18" width="3.75" style="9" customWidth="1"/>
    <col min="19" max="20" width="3.5" style="9" customWidth="1"/>
    <col min="21" max="21" width="3.25" style="8" customWidth="1"/>
    <col min="22" max="23" width="2.875" style="8" customWidth="1"/>
    <col min="24" max="24" width="9.5" style="17" bestFit="1" customWidth="1"/>
    <col min="25" max="16384" width="9" style="9"/>
  </cols>
  <sheetData>
    <row r="1" spans="1:24" ht="47.25" customHeight="1" x14ac:dyDescent="0.15">
      <c r="A1" s="360" t="s">
        <v>1</v>
      </c>
      <c r="B1" s="360"/>
      <c r="C1" s="360"/>
      <c r="D1" s="360"/>
      <c r="E1" s="360"/>
      <c r="F1" s="360"/>
      <c r="G1" s="360"/>
      <c r="H1" s="360"/>
      <c r="I1" s="360"/>
      <c r="J1" s="360"/>
      <c r="K1" s="360"/>
      <c r="L1" s="360"/>
      <c r="M1" s="360"/>
      <c r="N1" s="360"/>
      <c r="O1" s="360"/>
      <c r="P1" s="360"/>
      <c r="Q1" s="360"/>
      <c r="R1" s="360"/>
    </row>
    <row r="2" spans="1:24" ht="15.75" customHeight="1" x14ac:dyDescent="0.2">
      <c r="A2" s="13"/>
      <c r="B2" s="147" t="s">
        <v>11</v>
      </c>
      <c r="C2" s="99" t="s">
        <v>0</v>
      </c>
      <c r="D2" s="147"/>
      <c r="E2" s="41"/>
      <c r="F2" s="145"/>
      <c r="G2" s="145"/>
      <c r="H2" s="145"/>
      <c r="I2" s="147"/>
      <c r="J2" s="147"/>
      <c r="K2" s="148"/>
      <c r="L2" s="148"/>
      <c r="M2" s="148"/>
      <c r="N2" s="41"/>
      <c r="O2" s="150"/>
      <c r="P2" s="25" t="s">
        <v>11</v>
      </c>
      <c r="Q2" s="99" t="s">
        <v>0</v>
      </c>
      <c r="R2" s="11"/>
      <c r="S2" s="11"/>
      <c r="X2" s="15"/>
    </row>
    <row r="3" spans="1:24" ht="15.95" customHeight="1" thickBot="1" x14ac:dyDescent="0.25">
      <c r="A3" s="356">
        <v>1</v>
      </c>
      <c r="B3" s="359">
        <v>5</v>
      </c>
      <c r="C3" s="357" t="str">
        <f>IF(B3="","",VLOOKUP(B3,$B$48:$C$71,2))</f>
        <v>秀明八千代</v>
      </c>
      <c r="D3" s="288"/>
      <c r="E3"/>
      <c r="F3"/>
      <c r="G3"/>
      <c r="H3"/>
      <c r="L3"/>
      <c r="M3"/>
      <c r="N3"/>
      <c r="O3" s="2"/>
      <c r="P3" s="359">
        <v>1</v>
      </c>
      <c r="Q3" s="357" t="str">
        <f>IF(P3="","",VLOOKUP(P3,$B$48:$C$71,2))</f>
        <v>拓大紅陵</v>
      </c>
      <c r="R3" s="356">
        <v>9</v>
      </c>
      <c r="S3" s="11"/>
      <c r="X3" s="6"/>
    </row>
    <row r="4" spans="1:24" ht="15.95" customHeight="1" thickTop="1" thickBot="1" x14ac:dyDescent="0.25">
      <c r="A4" s="356"/>
      <c r="B4" s="359"/>
      <c r="C4" s="357"/>
      <c r="D4" s="36" t="s">
        <v>283</v>
      </c>
      <c r="E4" s="274">
        <v>5</v>
      </c>
      <c r="F4"/>
      <c r="G4"/>
      <c r="H4"/>
      <c r="L4" s="53"/>
      <c r="M4"/>
      <c r="N4" s="284">
        <v>4</v>
      </c>
      <c r="O4" s="260" t="s">
        <v>279</v>
      </c>
      <c r="P4" s="359"/>
      <c r="Q4" s="357"/>
      <c r="R4" s="356"/>
      <c r="S4" s="11"/>
      <c r="X4" s="6"/>
    </row>
    <row r="5" spans="1:24" ht="15.95" customHeight="1" thickTop="1" x14ac:dyDescent="0.2">
      <c r="A5" s="356">
        <v>2</v>
      </c>
      <c r="B5" s="359">
        <v>14</v>
      </c>
      <c r="C5" s="357" t="str">
        <f t="shared" ref="C5" si="0">IF(B5="","",VLOOKUP(B5,$B$48:$C$71,2))</f>
        <v>佐原</v>
      </c>
      <c r="D5" s="256"/>
      <c r="E5" s="287">
        <v>0</v>
      </c>
      <c r="F5"/>
      <c r="G5"/>
      <c r="H5"/>
      <c r="L5" s="37"/>
      <c r="M5" s="290"/>
      <c r="N5" s="154">
        <v>1</v>
      </c>
      <c r="O5" s="258"/>
      <c r="P5" s="359">
        <v>13</v>
      </c>
      <c r="Q5" s="357" t="str">
        <f>IF(P5="","",VLOOKUP(P5,$B$48:$C$71,2))</f>
        <v>成田</v>
      </c>
      <c r="R5" s="356">
        <v>10</v>
      </c>
      <c r="S5" s="11"/>
      <c r="X5" s="19"/>
    </row>
    <row r="6" spans="1:24" ht="15.95" customHeight="1" thickBot="1" x14ac:dyDescent="0.25">
      <c r="A6" s="356"/>
      <c r="B6" s="359"/>
      <c r="C6" s="357"/>
      <c r="D6" s="36"/>
      <c r="E6" s="266" t="s">
        <v>275</v>
      </c>
      <c r="F6" s="274">
        <v>2</v>
      </c>
      <c r="G6"/>
      <c r="H6"/>
      <c r="L6" s="37"/>
      <c r="M6" s="284">
        <v>3</v>
      </c>
      <c r="N6" s="37" t="s">
        <v>277</v>
      </c>
      <c r="O6" s="37"/>
      <c r="P6" s="359"/>
      <c r="Q6" s="357"/>
      <c r="R6" s="356"/>
      <c r="S6" s="11"/>
      <c r="X6" s="6"/>
    </row>
    <row r="7" spans="1:24" ht="15.95" customHeight="1" thickTop="1" thickBot="1" x14ac:dyDescent="0.25">
      <c r="A7" s="356">
        <v>3</v>
      </c>
      <c r="B7" s="359">
        <v>4</v>
      </c>
      <c r="C7" s="357" t="str">
        <f t="shared" ref="C7" si="1">IF(B7="","",VLOOKUP(B7,$B$48:$C$71,2))</f>
        <v>東金</v>
      </c>
      <c r="D7" s="36"/>
      <c r="E7" s="254"/>
      <c r="F7" s="287">
        <v>0</v>
      </c>
      <c r="G7"/>
      <c r="H7"/>
      <c r="L7" s="265"/>
      <c r="M7" s="154">
        <v>0</v>
      </c>
      <c r="N7" s="257"/>
      <c r="O7" s="251"/>
      <c r="P7" s="359">
        <v>3</v>
      </c>
      <c r="Q7" s="357" t="str">
        <f>IF(P7="","",VLOOKUP(P7,$B$48:$C$71,2))</f>
        <v>長生</v>
      </c>
      <c r="R7" s="356">
        <v>11</v>
      </c>
      <c r="S7" s="11"/>
      <c r="X7" s="6"/>
    </row>
    <row r="8" spans="1:24" ht="15.95" customHeight="1" thickTop="1" thickBot="1" x14ac:dyDescent="0.25">
      <c r="A8" s="356"/>
      <c r="B8" s="359"/>
      <c r="C8" s="357"/>
      <c r="D8" s="271" t="s">
        <v>272</v>
      </c>
      <c r="E8" s="268">
        <v>2</v>
      </c>
      <c r="F8" s="290"/>
      <c r="G8"/>
      <c r="H8"/>
      <c r="I8" s="300">
        <v>3</v>
      </c>
      <c r="J8" s="145">
        <v>0</v>
      </c>
      <c r="L8" s="265"/>
      <c r="M8" s="2"/>
      <c r="N8" s="279">
        <v>0</v>
      </c>
      <c r="O8" s="252" t="s">
        <v>280</v>
      </c>
      <c r="P8" s="359"/>
      <c r="Q8" s="357"/>
      <c r="R8" s="356"/>
      <c r="S8" s="11"/>
      <c r="X8" s="6"/>
    </row>
    <row r="9" spans="1:24" ht="15.95" customHeight="1" thickTop="1" thickBot="1" x14ac:dyDescent="0.25">
      <c r="A9" s="356">
        <v>4</v>
      </c>
      <c r="B9" s="359">
        <v>9</v>
      </c>
      <c r="C9" s="357" t="str">
        <f t="shared" ref="C9" si="2">IF(B9="","",VLOOKUP(B9,$B$48:$C$71,2))</f>
        <v>千葉南</v>
      </c>
      <c r="D9" s="256"/>
      <c r="E9" s="286">
        <v>0</v>
      </c>
      <c r="F9" s="290"/>
      <c r="G9"/>
      <c r="H9"/>
      <c r="I9" s="298"/>
      <c r="L9" s="265"/>
      <c r="M9" s="2"/>
      <c r="N9" s="277">
        <v>5</v>
      </c>
      <c r="O9" s="37"/>
      <c r="P9" s="359">
        <v>10</v>
      </c>
      <c r="Q9" s="357" t="str">
        <f>IF(P9="","",VLOOKUP(P9,$B$48:$C$71,2))</f>
        <v>西武台</v>
      </c>
      <c r="R9" s="356">
        <v>12</v>
      </c>
      <c r="S9" s="11"/>
    </row>
    <row r="10" spans="1:24" ht="15.95" customHeight="1" thickTop="1" thickBot="1" x14ac:dyDescent="0.25">
      <c r="A10" s="356"/>
      <c r="B10" s="359"/>
      <c r="C10" s="357"/>
      <c r="D10" s="61"/>
      <c r="E10" s="61"/>
      <c r="F10" s="290"/>
      <c r="G10" s="34">
        <v>3</v>
      </c>
      <c r="H10" s="263"/>
      <c r="I10" s="306"/>
      <c r="J10" s="226"/>
      <c r="K10" s="227"/>
      <c r="L10" s="284">
        <v>3</v>
      </c>
      <c r="M10" s="2"/>
      <c r="N10" s="53"/>
      <c r="O10" s="262"/>
      <c r="P10" s="359"/>
      <c r="Q10" s="357"/>
      <c r="R10" s="356"/>
      <c r="S10" s="11"/>
    </row>
    <row r="11" spans="1:24" ht="15.95" customHeight="1" thickTop="1" thickBot="1" x14ac:dyDescent="0.25">
      <c r="A11" s="356">
        <v>5</v>
      </c>
      <c r="B11" s="359">
        <v>12</v>
      </c>
      <c r="C11" s="357" t="str">
        <f t="shared" ref="C11" si="3">IF(B11="","",VLOOKUP(B11,$B$48:$C$71,2))</f>
        <v>麗澤</v>
      </c>
      <c r="D11" s="259"/>
      <c r="E11" s="61"/>
      <c r="F11" s="141"/>
      <c r="G11" s="286">
        <v>0</v>
      </c>
      <c r="H11"/>
      <c r="L11" s="283">
        <v>2</v>
      </c>
      <c r="M11" s="142"/>
      <c r="N11" s="53"/>
      <c r="O11" s="251"/>
      <c r="P11" s="359">
        <v>15</v>
      </c>
      <c r="Q11" s="357" t="str">
        <f>IF(P11="","",VLOOKUP(P11,$B$48:$C$71,2))</f>
        <v>市立銚子</v>
      </c>
      <c r="R11" s="356">
        <v>13</v>
      </c>
      <c r="S11" s="11"/>
    </row>
    <row r="12" spans="1:24" ht="15.95" customHeight="1" thickTop="1" thickBot="1" x14ac:dyDescent="0.25">
      <c r="A12" s="356"/>
      <c r="B12" s="359"/>
      <c r="C12" s="357"/>
      <c r="D12" s="36" t="s">
        <v>273</v>
      </c>
      <c r="E12" s="274">
        <v>5</v>
      </c>
      <c r="F12" s="141"/>
      <c r="G12"/>
      <c r="H12"/>
      <c r="K12" s="42"/>
      <c r="L12" s="37"/>
      <c r="M12" s="142"/>
      <c r="N12" s="61" t="s">
        <v>293</v>
      </c>
      <c r="O12" s="252" t="s">
        <v>281</v>
      </c>
      <c r="P12" s="359"/>
      <c r="Q12" s="357"/>
      <c r="R12" s="356"/>
      <c r="S12" s="11"/>
    </row>
    <row r="13" spans="1:24" ht="15.95" customHeight="1" thickTop="1" thickBot="1" x14ac:dyDescent="0.25">
      <c r="A13" s="356">
        <v>6</v>
      </c>
      <c r="B13" s="359">
        <v>16</v>
      </c>
      <c r="C13" s="357" t="str">
        <f t="shared" ref="C13" si="4">IF(B13="","",VLOOKUP(B13,$B$48:$C$71,2))</f>
        <v>成田北</v>
      </c>
      <c r="D13" s="256"/>
      <c r="E13" s="287">
        <v>0</v>
      </c>
      <c r="F13" s="141"/>
      <c r="G13"/>
      <c r="H13"/>
      <c r="K13" s="42"/>
      <c r="L13" s="37"/>
      <c r="M13" s="142"/>
      <c r="N13" s="294"/>
      <c r="O13" s="275"/>
      <c r="P13" s="359">
        <v>8</v>
      </c>
      <c r="Q13" s="357" t="str">
        <f>IF(P13="","",VLOOKUP(P13,$B$48:$C$71,2))</f>
        <v>千葉経済</v>
      </c>
      <c r="R13" s="356">
        <v>14</v>
      </c>
      <c r="S13" s="11"/>
    </row>
    <row r="14" spans="1:24" ht="15.95" customHeight="1" thickTop="1" thickBot="1" x14ac:dyDescent="0.25">
      <c r="A14" s="356"/>
      <c r="B14" s="359"/>
      <c r="C14" s="357"/>
      <c r="D14" s="36"/>
      <c r="E14" s="266" t="s">
        <v>276</v>
      </c>
      <c r="F14" s="268">
        <v>3</v>
      </c>
      <c r="G14"/>
      <c r="H14"/>
      <c r="K14" s="42"/>
      <c r="L14" s="37"/>
      <c r="M14" s="273">
        <v>0</v>
      </c>
      <c r="N14" s="257" t="s">
        <v>278</v>
      </c>
      <c r="O14" s="37"/>
      <c r="P14" s="359"/>
      <c r="Q14" s="357"/>
      <c r="R14" s="356"/>
      <c r="S14" s="11"/>
    </row>
    <row r="15" spans="1:24" ht="15.95" customHeight="1" thickTop="1" thickBot="1" x14ac:dyDescent="0.25">
      <c r="A15" s="356">
        <v>7</v>
      </c>
      <c r="B15" s="359">
        <v>6</v>
      </c>
      <c r="C15" s="357" t="str">
        <f t="shared" ref="C15" si="5">IF(B15="","",VLOOKUP(B15,$B$48:$C$71,2))</f>
        <v>渋谷幕張</v>
      </c>
      <c r="D15" s="259"/>
      <c r="E15" s="254"/>
      <c r="F15" s="286">
        <v>0</v>
      </c>
      <c r="G15"/>
      <c r="H15"/>
      <c r="K15" s="42"/>
      <c r="L15" s="37"/>
      <c r="M15" s="277">
        <v>5</v>
      </c>
      <c r="N15" s="37"/>
      <c r="O15" s="251"/>
      <c r="P15" s="359">
        <v>7</v>
      </c>
      <c r="Q15" s="357" t="str">
        <f>IF(P15="","",VLOOKUP(P15,$B$48:$C$71,2))</f>
        <v>敬愛学園</v>
      </c>
      <c r="R15" s="356">
        <v>15</v>
      </c>
      <c r="S15" s="11"/>
    </row>
    <row r="16" spans="1:24" ht="15.95" customHeight="1" thickTop="1" thickBot="1" x14ac:dyDescent="0.25">
      <c r="A16" s="356"/>
      <c r="B16" s="359"/>
      <c r="C16" s="357"/>
      <c r="D16" s="36" t="s">
        <v>274</v>
      </c>
      <c r="E16" s="295">
        <v>3</v>
      </c>
      <c r="F16"/>
      <c r="G16"/>
      <c r="H16"/>
      <c r="K16" s="42"/>
      <c r="L16" s="35"/>
      <c r="M16" s="290"/>
      <c r="N16" s="35">
        <v>1</v>
      </c>
      <c r="O16" s="252" t="s">
        <v>282</v>
      </c>
      <c r="P16" s="359"/>
      <c r="Q16" s="357"/>
      <c r="R16" s="356"/>
      <c r="S16" s="11"/>
    </row>
    <row r="17" spans="1:19" ht="15.95" customHeight="1" thickTop="1" thickBot="1" x14ac:dyDescent="0.25">
      <c r="A17" s="356">
        <v>8</v>
      </c>
      <c r="B17" s="359">
        <v>2</v>
      </c>
      <c r="C17" s="357" t="str">
        <f t="shared" ref="C17" si="6">IF(B17="","",VLOOKUP(B17,$B$48:$C$71,2))</f>
        <v>木更津総合</v>
      </c>
      <c r="D17" s="143"/>
      <c r="E17" s="286">
        <v>2</v>
      </c>
      <c r="F17"/>
      <c r="G17"/>
      <c r="H17"/>
      <c r="L17" s="35"/>
      <c r="M17"/>
      <c r="N17" s="277">
        <v>4</v>
      </c>
      <c r="O17" s="2"/>
      <c r="P17" s="359">
        <v>11</v>
      </c>
      <c r="Q17" s="357" t="str">
        <f>IF(P17="","",VLOOKUP(P17,$B$48:$C$71,2))</f>
        <v>日体大柏</v>
      </c>
      <c r="R17" s="356">
        <v>16</v>
      </c>
      <c r="S17" s="11"/>
    </row>
    <row r="18" spans="1:19" ht="15.95" customHeight="1" thickTop="1" x14ac:dyDescent="0.2">
      <c r="A18" s="356"/>
      <c r="B18" s="359"/>
      <c r="C18" s="357"/>
      <c r="D18"/>
      <c r="E18"/>
      <c r="F18"/>
      <c r="G18"/>
      <c r="H18"/>
      <c r="L18" s="37"/>
      <c r="M18"/>
      <c r="N18"/>
      <c r="O18" s="296"/>
      <c r="P18" s="359"/>
      <c r="Q18" s="357"/>
      <c r="R18" s="356"/>
      <c r="S18" s="11"/>
    </row>
    <row r="19" spans="1:19" ht="15.95" customHeight="1" x14ac:dyDescent="0.2">
      <c r="A19" s="98"/>
      <c r="B19" s="94"/>
      <c r="C19" s="146"/>
      <c r="D19" s="54"/>
      <c r="E19" s="54"/>
      <c r="F19" s="54"/>
      <c r="G19" s="54"/>
      <c r="H19" s="2"/>
      <c r="I19" s="2"/>
      <c r="J19" s="2"/>
      <c r="K19" s="42"/>
      <c r="L19" s="51"/>
      <c r="M19" s="51"/>
      <c r="N19" s="51"/>
      <c r="O19" s="51"/>
      <c r="P19" s="95"/>
      <c r="Q19" s="146"/>
      <c r="R19" s="96"/>
      <c r="S19" s="11"/>
    </row>
    <row r="20" spans="1:19" ht="15.95" customHeight="1" x14ac:dyDescent="0.2">
      <c r="A20" s="361"/>
      <c r="B20" s="361"/>
      <c r="C20" s="362" t="s">
        <v>16</v>
      </c>
      <c r="D20" s="2"/>
      <c r="E20" s="2"/>
      <c r="F20" s="2"/>
      <c r="G20" s="2"/>
      <c r="H20" s="2"/>
      <c r="I20" s="2"/>
      <c r="J20" s="2"/>
      <c r="K20" s="42"/>
      <c r="L20" s="51"/>
      <c r="M20" s="51"/>
      <c r="N20" s="51"/>
      <c r="O20" s="51"/>
      <c r="P20" s="366"/>
      <c r="Q20" s="364"/>
      <c r="R20" s="356"/>
      <c r="S20" s="11"/>
    </row>
    <row r="21" spans="1:19" ht="9.75" customHeight="1" x14ac:dyDescent="0.2">
      <c r="A21" s="361"/>
      <c r="B21" s="361"/>
      <c r="C21" s="362"/>
      <c r="D21" s="2"/>
      <c r="E21" s="2"/>
      <c r="F21" s="2"/>
      <c r="G21" s="2"/>
      <c r="H21" s="2"/>
      <c r="I21" s="2"/>
      <c r="J21" s="2"/>
      <c r="K21" s="42"/>
      <c r="L21" s="51"/>
      <c r="M21" s="51"/>
      <c r="N21" s="51"/>
      <c r="O21" s="51"/>
      <c r="P21" s="367"/>
      <c r="Q21" s="365"/>
      <c r="R21" s="356"/>
      <c r="S21" s="11"/>
    </row>
    <row r="22" spans="1:19" ht="15.95" customHeight="1" x14ac:dyDescent="0.2">
      <c r="A22" s="361"/>
      <c r="B22" s="361"/>
      <c r="C22" s="357" t="s">
        <v>291</v>
      </c>
      <c r="D22" s="224"/>
      <c r="E22" s="32"/>
      <c r="F22" s="32"/>
      <c r="G22" s="43"/>
      <c r="H22" s="43"/>
      <c r="I22" s="52"/>
      <c r="J22" s="363" t="s">
        <v>43</v>
      </c>
      <c r="K22" s="363"/>
      <c r="L22" s="363"/>
      <c r="M22" s="363"/>
      <c r="N22" s="363"/>
      <c r="O22" s="363"/>
      <c r="P22" s="363"/>
      <c r="Q22" s="363"/>
      <c r="R22" s="363"/>
      <c r="S22" s="11"/>
    </row>
    <row r="23" spans="1:19" ht="15.95" customHeight="1" thickBot="1" x14ac:dyDescent="0.25">
      <c r="A23" s="361"/>
      <c r="B23" s="361"/>
      <c r="C23" s="357"/>
      <c r="D23" s="225"/>
      <c r="E23" s="34">
        <v>1</v>
      </c>
      <c r="F23" s="32"/>
      <c r="G23" s="43"/>
      <c r="H23" s="43"/>
      <c r="I23" s="52"/>
      <c r="J23" s="363"/>
      <c r="K23" s="363"/>
      <c r="L23" s="363"/>
      <c r="M23" s="363"/>
      <c r="N23" s="363"/>
      <c r="O23" s="363"/>
      <c r="P23" s="363"/>
      <c r="Q23" s="363"/>
      <c r="R23" s="363"/>
      <c r="S23" s="11"/>
    </row>
    <row r="24" spans="1:19" ht="15.95" customHeight="1" thickTop="1" thickBot="1" x14ac:dyDescent="0.25">
      <c r="A24" s="361"/>
      <c r="B24" s="361"/>
      <c r="C24" s="357" t="s">
        <v>289</v>
      </c>
      <c r="D24" s="301"/>
      <c r="E24" s="269">
        <v>3</v>
      </c>
      <c r="I24" s="44"/>
      <c r="J24" s="44"/>
      <c r="K24" s="44"/>
      <c r="O24" s="44"/>
      <c r="P24" s="361"/>
      <c r="Q24" s="356"/>
      <c r="R24" s="356"/>
      <c r="S24" s="11"/>
    </row>
    <row r="25" spans="1:19" ht="15.95" customHeight="1" thickTop="1" x14ac:dyDescent="0.2">
      <c r="A25" s="361"/>
      <c r="B25" s="361"/>
      <c r="C25" s="357"/>
      <c r="D25" s="303"/>
      <c r="I25" s="44"/>
      <c r="J25" s="44"/>
      <c r="K25" s="44"/>
      <c r="O25" s="44"/>
      <c r="P25" s="361"/>
      <c r="Q25" s="356"/>
      <c r="R25" s="356"/>
      <c r="S25" s="11"/>
    </row>
    <row r="26" spans="1:19" ht="9" customHeight="1" x14ac:dyDescent="0.2">
      <c r="A26" s="82"/>
      <c r="B26" s="82"/>
      <c r="C26" s="81"/>
      <c r="D26" s="29"/>
      <c r="I26" s="79"/>
      <c r="J26" s="79"/>
      <c r="K26" s="79"/>
      <c r="O26" s="79"/>
      <c r="P26" s="82"/>
      <c r="Q26" s="81"/>
      <c r="R26" s="81"/>
      <c r="S26" s="11"/>
    </row>
    <row r="27" spans="1:19" ht="20.25" customHeight="1" x14ac:dyDescent="0.15">
      <c r="A27" s="169"/>
      <c r="B27" s="168"/>
      <c r="C27" s="60"/>
      <c r="D27" s="42"/>
      <c r="E27" s="42"/>
      <c r="F27" s="42"/>
      <c r="G27" s="42"/>
      <c r="H27" s="60"/>
      <c r="I27" s="42"/>
      <c r="J27" s="42"/>
      <c r="K27" s="42"/>
      <c r="L27" s="42"/>
      <c r="M27" s="42"/>
      <c r="N27" s="42"/>
      <c r="O27" s="42"/>
      <c r="P27" s="42"/>
      <c r="Q27" s="60"/>
      <c r="R27" s="8"/>
    </row>
    <row r="28" spans="1:19" ht="21" customHeight="1" x14ac:dyDescent="0.15">
      <c r="A28" s="144" t="s">
        <v>70</v>
      </c>
      <c r="D28" s="162"/>
      <c r="E28" s="16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60"/>
      <c r="R28" s="88"/>
    </row>
    <row r="29" spans="1:19" ht="21" customHeight="1" x14ac:dyDescent="0.15">
      <c r="A29" s="164">
        <v>1</v>
      </c>
      <c r="C29" s="292" t="s">
        <v>292</v>
      </c>
      <c r="D29" s="162"/>
      <c r="E29" s="16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60"/>
      <c r="R29" s="88"/>
    </row>
    <row r="30" spans="1:19" ht="21" customHeight="1" x14ac:dyDescent="0.15">
      <c r="A30" s="164">
        <v>2</v>
      </c>
      <c r="C30" s="292" t="s">
        <v>290</v>
      </c>
      <c r="D30" s="162"/>
      <c r="E30" s="16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60"/>
      <c r="R30" s="88"/>
    </row>
    <row r="31" spans="1:19" ht="21" customHeight="1" x14ac:dyDescent="0.15">
      <c r="A31" s="164">
        <v>3</v>
      </c>
      <c r="C31" s="292" t="s">
        <v>289</v>
      </c>
      <c r="D31" s="162"/>
      <c r="E31" s="16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60"/>
      <c r="R31" s="88"/>
    </row>
    <row r="32" spans="1:19" ht="21" customHeight="1" x14ac:dyDescent="0.15">
      <c r="A32" s="164">
        <v>4</v>
      </c>
      <c r="C32" s="292" t="s">
        <v>291</v>
      </c>
      <c r="D32" s="162"/>
      <c r="E32" s="16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60"/>
      <c r="R32" s="88"/>
    </row>
    <row r="33" spans="1:25" ht="21" customHeight="1" x14ac:dyDescent="0.2">
      <c r="A33" s="163"/>
      <c r="B33" s="168"/>
      <c r="C33" s="41"/>
      <c r="D33" s="162"/>
      <c r="E33" s="162"/>
      <c r="F33" s="43"/>
      <c r="G33" s="43"/>
      <c r="H33" s="43"/>
      <c r="I33" s="170"/>
      <c r="J33" s="29"/>
      <c r="K33" s="42"/>
      <c r="L33" s="169"/>
      <c r="M33" s="169"/>
      <c r="N33" s="169"/>
      <c r="O33" s="29"/>
      <c r="P33" s="21"/>
      <c r="Q33" s="60"/>
      <c r="R33" s="88"/>
    </row>
    <row r="34" spans="1:25" ht="21" customHeight="1" x14ac:dyDescent="0.2">
      <c r="A34" s="163"/>
      <c r="B34" s="168"/>
      <c r="C34" s="41"/>
      <c r="D34" s="162"/>
      <c r="E34" s="162"/>
      <c r="F34" s="43"/>
      <c r="G34" s="43"/>
      <c r="H34" s="43"/>
      <c r="I34" s="170"/>
      <c r="J34" s="29"/>
      <c r="K34" s="42"/>
      <c r="L34" s="169"/>
      <c r="M34" s="169"/>
      <c r="N34" s="169"/>
      <c r="O34" s="29"/>
      <c r="P34" s="21"/>
      <c r="Q34" s="60"/>
      <c r="R34" s="88"/>
    </row>
    <row r="35" spans="1:25" ht="21" customHeight="1" x14ac:dyDescent="0.2">
      <c r="A35" s="169"/>
      <c r="B35" s="168"/>
      <c r="C35" s="41"/>
      <c r="D35" s="162"/>
      <c r="E35" s="162"/>
      <c r="F35" s="43"/>
      <c r="G35" s="43"/>
      <c r="H35" s="43"/>
      <c r="I35" s="170"/>
      <c r="J35" s="29"/>
      <c r="K35" s="42"/>
      <c r="L35" s="169"/>
      <c r="M35" s="169"/>
      <c r="N35" s="169"/>
      <c r="O35" s="29"/>
      <c r="P35" s="21"/>
      <c r="Q35" s="60"/>
      <c r="R35" s="88"/>
    </row>
    <row r="36" spans="1:25" s="8" customFormat="1" ht="15.95" customHeight="1" x14ac:dyDescent="0.2">
      <c r="A36" s="42"/>
      <c r="B36" s="26"/>
      <c r="C36" s="60"/>
      <c r="D36" s="54"/>
      <c r="E36" s="54"/>
      <c r="F36" s="58"/>
      <c r="G36" s="54"/>
      <c r="H36" s="2"/>
      <c r="I36" s="2"/>
      <c r="J36" s="10"/>
      <c r="K36" s="42"/>
      <c r="L36" s="51"/>
      <c r="M36" s="84"/>
      <c r="N36" s="51"/>
      <c r="O36" s="51"/>
      <c r="P36" s="358"/>
      <c r="Q36" s="354"/>
      <c r="R36" s="356"/>
      <c r="S36" s="88"/>
      <c r="U36" s="15"/>
    </row>
    <row r="37" spans="1:25" s="8" customFormat="1" ht="15.95" customHeight="1" x14ac:dyDescent="0.2">
      <c r="A37" s="42"/>
      <c r="B37" s="26"/>
      <c r="C37" s="60"/>
      <c r="D37" s="54"/>
      <c r="E37" s="54"/>
      <c r="F37" s="54"/>
      <c r="G37" s="54"/>
      <c r="H37" s="2"/>
      <c r="I37" s="2"/>
      <c r="J37" s="10"/>
      <c r="K37" s="42"/>
      <c r="L37" s="51"/>
      <c r="M37" s="51"/>
      <c r="N37" s="51"/>
      <c r="O37" s="51"/>
      <c r="P37" s="358"/>
      <c r="Q37" s="354"/>
      <c r="R37" s="356"/>
      <c r="S37" s="28"/>
      <c r="T37" s="91"/>
      <c r="U37" s="88"/>
      <c r="W37" s="15"/>
    </row>
    <row r="38" spans="1:25" s="8" customFormat="1" ht="15.95" customHeight="1" x14ac:dyDescent="0.2">
      <c r="A38" s="42"/>
      <c r="B38" s="26"/>
      <c r="C38" s="60"/>
      <c r="D38" s="54"/>
      <c r="E38" s="54"/>
      <c r="F38" s="54"/>
      <c r="G38" s="54"/>
      <c r="H38" s="2"/>
      <c r="I38" s="2"/>
      <c r="J38" s="10"/>
      <c r="K38" s="42"/>
      <c r="L38" s="51"/>
      <c r="M38" s="51"/>
      <c r="N38" s="51"/>
      <c r="O38" s="51"/>
      <c r="P38" s="358"/>
      <c r="Q38" s="354"/>
      <c r="R38" s="356"/>
      <c r="S38" s="88"/>
      <c r="U38" s="15"/>
    </row>
    <row r="39" spans="1:25" s="8" customFormat="1" ht="15.95" customHeight="1" x14ac:dyDescent="0.2">
      <c r="A39" s="42"/>
      <c r="B39" s="26"/>
      <c r="C39" s="60"/>
      <c r="D39" s="54"/>
      <c r="E39" s="54"/>
      <c r="F39" s="58"/>
      <c r="G39" s="54"/>
      <c r="H39" s="2"/>
      <c r="I39" s="2"/>
      <c r="J39" s="10"/>
      <c r="K39" s="42"/>
      <c r="L39" s="51"/>
      <c r="M39" s="51"/>
      <c r="N39" s="51"/>
      <c r="O39" s="51"/>
      <c r="P39" s="358"/>
      <c r="Q39" s="354"/>
      <c r="R39" s="356"/>
      <c r="S39" s="33"/>
      <c r="T39" s="28"/>
      <c r="U39" s="91"/>
      <c r="V39" s="88"/>
      <c r="X39" s="15"/>
    </row>
    <row r="40" spans="1:25" s="8" customFormat="1" ht="15.95" customHeight="1" x14ac:dyDescent="0.2">
      <c r="A40" s="158"/>
      <c r="B40" s="157"/>
      <c r="C40" s="156"/>
      <c r="D40" s="54"/>
      <c r="E40" s="54"/>
      <c r="F40" s="58"/>
      <c r="G40" s="54"/>
      <c r="H40" s="2"/>
      <c r="I40" s="2"/>
      <c r="J40" s="10"/>
      <c r="K40" s="42"/>
      <c r="L40" s="51"/>
      <c r="M40" s="51"/>
      <c r="N40" s="51"/>
      <c r="O40" s="51"/>
      <c r="P40" s="159"/>
      <c r="Q40" s="159"/>
      <c r="R40" s="159"/>
      <c r="X40" s="15"/>
    </row>
    <row r="41" spans="1:25" s="8" customFormat="1" ht="9.75" customHeight="1" x14ac:dyDescent="0.15">
      <c r="A41" s="42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X41" s="15"/>
    </row>
    <row r="42" spans="1:25" ht="19.5" customHeight="1" x14ac:dyDescent="0.2">
      <c r="A42" s="27"/>
      <c r="C42" s="7"/>
      <c r="F42" s="43"/>
      <c r="G42" s="43"/>
      <c r="H42" s="43"/>
      <c r="I42" s="43"/>
      <c r="J42" s="45"/>
      <c r="O42" s="45"/>
      <c r="P42" s="4"/>
      <c r="Q42" s="4"/>
      <c r="R42" s="7"/>
    </row>
    <row r="43" spans="1:25" ht="19.5" customHeight="1" x14ac:dyDescent="0.2">
      <c r="A43" s="27"/>
      <c r="C43" s="7"/>
      <c r="F43" s="43"/>
      <c r="G43" s="43"/>
      <c r="H43" s="43"/>
      <c r="I43" s="43"/>
      <c r="J43" s="45"/>
      <c r="O43" s="45"/>
      <c r="P43" s="4"/>
      <c r="Q43" s="4"/>
      <c r="R43" s="7"/>
    </row>
    <row r="44" spans="1:25" ht="19.5" customHeight="1" x14ac:dyDescent="0.2">
      <c r="A44" s="27"/>
      <c r="C44" s="7"/>
      <c r="F44" s="43"/>
      <c r="G44" s="43"/>
      <c r="H44" s="43"/>
      <c r="I44" s="43"/>
      <c r="J44" s="45"/>
      <c r="O44" s="45"/>
      <c r="P44" s="4"/>
      <c r="Q44" s="4"/>
      <c r="R44" s="7"/>
    </row>
    <row r="45" spans="1:25" ht="19.5" customHeight="1" x14ac:dyDescent="0.2">
      <c r="A45" s="27"/>
      <c r="C45" s="7"/>
      <c r="F45" s="43"/>
      <c r="G45" s="43"/>
      <c r="J45" s="45"/>
      <c r="O45" s="45"/>
      <c r="P45" s="4"/>
      <c r="Q45" s="4"/>
      <c r="R45" s="7"/>
    </row>
    <row r="46" spans="1:25" ht="20.100000000000001" customHeight="1" x14ac:dyDescent="0.2">
      <c r="C46" s="8" t="s">
        <v>1</v>
      </c>
      <c r="D46" s="10"/>
      <c r="E46" s="43"/>
      <c r="F46" s="43"/>
      <c r="G46" s="43"/>
      <c r="H46" s="43"/>
      <c r="I46" s="46"/>
      <c r="J46" s="10"/>
      <c r="K46" s="42"/>
      <c r="L46" s="47"/>
      <c r="M46" s="47"/>
      <c r="N46" s="47"/>
      <c r="O46" s="10"/>
      <c r="P46" s="351"/>
      <c r="Q46" s="352"/>
      <c r="R46" s="8"/>
      <c r="S46" s="6"/>
      <c r="X46" s="15"/>
      <c r="Y46" s="8"/>
    </row>
    <row r="47" spans="1:25" ht="20.100000000000001" customHeight="1" x14ac:dyDescent="0.2">
      <c r="B47" s="57"/>
      <c r="C47" s="57"/>
      <c r="D47" s="353"/>
      <c r="E47" s="353"/>
      <c r="F47" s="43"/>
      <c r="G47" s="43"/>
      <c r="H47" s="43"/>
      <c r="I47" s="46"/>
      <c r="J47" s="10"/>
      <c r="K47" s="42"/>
      <c r="L47" s="47"/>
      <c r="M47" s="47"/>
      <c r="N47" s="47"/>
      <c r="O47" s="10"/>
      <c r="P47" s="8"/>
      <c r="Q47" s="180"/>
      <c r="R47" s="355"/>
      <c r="S47" s="355"/>
      <c r="X47" s="55"/>
      <c r="Y47" s="56"/>
    </row>
    <row r="48" spans="1:25" ht="20.100000000000001" customHeight="1" x14ac:dyDescent="0.2">
      <c r="B48" s="57">
        <v>1</v>
      </c>
      <c r="C48" s="219" t="s">
        <v>89</v>
      </c>
      <c r="D48" s="353"/>
      <c r="E48" s="353"/>
      <c r="F48" s="43"/>
      <c r="H48" s="43"/>
      <c r="I48" s="46"/>
      <c r="J48" s="10"/>
      <c r="K48" s="42"/>
      <c r="L48" s="47"/>
      <c r="M48" s="47"/>
      <c r="N48" s="47"/>
      <c r="O48" s="10"/>
      <c r="P48" s="8"/>
      <c r="Q48" s="180"/>
      <c r="R48" s="355"/>
      <c r="S48" s="355"/>
      <c r="X48" s="55"/>
      <c r="Y48" s="56"/>
    </row>
    <row r="49" spans="2:25" ht="20.100000000000001" customHeight="1" x14ac:dyDescent="0.2">
      <c r="B49" s="57">
        <v>2</v>
      </c>
      <c r="C49" s="219" t="s">
        <v>100</v>
      </c>
      <c r="D49" s="353"/>
      <c r="E49" s="353"/>
      <c r="F49" s="43"/>
      <c r="H49" s="43"/>
      <c r="I49" s="46"/>
      <c r="J49" s="10"/>
      <c r="K49" s="42"/>
      <c r="L49" s="47"/>
      <c r="M49" s="47"/>
      <c r="N49" s="47"/>
      <c r="O49" s="10"/>
      <c r="P49" s="8"/>
      <c r="Q49" s="180"/>
      <c r="R49" s="355"/>
      <c r="S49" s="355"/>
      <c r="X49" s="55"/>
      <c r="Y49" s="56"/>
    </row>
    <row r="50" spans="2:25" ht="20.100000000000001" customHeight="1" x14ac:dyDescent="0.2">
      <c r="B50" s="57">
        <v>3</v>
      </c>
      <c r="C50" s="219" t="s">
        <v>108</v>
      </c>
      <c r="D50" s="353"/>
      <c r="E50" s="353"/>
      <c r="F50" s="43"/>
      <c r="H50" s="43"/>
      <c r="I50" s="46"/>
      <c r="J50" s="10"/>
      <c r="K50" s="42"/>
      <c r="L50" s="47"/>
      <c r="M50" s="47"/>
      <c r="N50" s="47"/>
      <c r="O50" s="10"/>
      <c r="P50" s="77"/>
      <c r="Q50" s="180"/>
      <c r="R50" s="355"/>
      <c r="S50" s="355"/>
      <c r="X50" s="55"/>
      <c r="Y50" s="56"/>
    </row>
    <row r="51" spans="2:25" ht="20.100000000000001" customHeight="1" x14ac:dyDescent="0.2">
      <c r="B51" s="57">
        <v>4</v>
      </c>
      <c r="C51" s="219" t="s">
        <v>120</v>
      </c>
      <c r="D51" s="353"/>
      <c r="E51" s="353"/>
      <c r="F51" s="43"/>
      <c r="H51" s="43"/>
      <c r="I51" s="46"/>
      <c r="J51" s="10"/>
      <c r="K51" s="42"/>
      <c r="L51" s="47"/>
      <c r="M51" s="47"/>
      <c r="N51" s="47"/>
      <c r="O51" s="10"/>
      <c r="P51" s="8"/>
      <c r="Q51" s="180"/>
      <c r="R51" s="355"/>
      <c r="S51" s="355"/>
      <c r="X51" s="55"/>
      <c r="Y51" s="56"/>
    </row>
    <row r="52" spans="2:25" ht="20.100000000000001" customHeight="1" x14ac:dyDescent="0.2">
      <c r="B52" s="57">
        <v>5</v>
      </c>
      <c r="C52" s="219" t="s">
        <v>140</v>
      </c>
      <c r="D52" s="353"/>
      <c r="E52" s="353"/>
      <c r="F52" s="43"/>
      <c r="H52" s="43"/>
      <c r="I52" s="46"/>
      <c r="J52" s="10"/>
      <c r="K52" s="42"/>
      <c r="L52" s="47"/>
      <c r="M52" s="47"/>
      <c r="N52" s="47"/>
      <c r="O52" s="10"/>
      <c r="P52" s="77"/>
      <c r="Q52" s="180"/>
      <c r="R52" s="355"/>
      <c r="S52" s="355"/>
      <c r="X52" s="55"/>
      <c r="Y52" s="56"/>
    </row>
    <row r="53" spans="2:25" ht="20.100000000000001" customHeight="1" x14ac:dyDescent="0.2">
      <c r="B53" s="57">
        <v>6</v>
      </c>
      <c r="C53" s="219" t="s">
        <v>248</v>
      </c>
      <c r="D53" s="353"/>
      <c r="E53" s="353"/>
      <c r="F53" s="43"/>
      <c r="H53" s="43"/>
      <c r="I53" s="46"/>
      <c r="J53" s="10"/>
      <c r="K53" s="42"/>
      <c r="L53" s="47"/>
      <c r="M53" s="47"/>
      <c r="N53" s="47"/>
      <c r="O53" s="10"/>
      <c r="P53" s="77"/>
      <c r="Q53" s="180"/>
      <c r="R53" s="355"/>
      <c r="S53" s="355"/>
      <c r="X53" s="55"/>
      <c r="Y53" s="56"/>
    </row>
    <row r="54" spans="2:25" ht="20.100000000000001" customHeight="1" x14ac:dyDescent="0.2">
      <c r="B54" s="57">
        <v>7</v>
      </c>
      <c r="C54" s="219" t="s">
        <v>158</v>
      </c>
      <c r="D54" s="353"/>
      <c r="E54" s="353"/>
      <c r="F54" s="43"/>
      <c r="H54" s="43"/>
      <c r="I54" s="46"/>
      <c r="J54" s="10"/>
      <c r="K54" s="42"/>
      <c r="L54" s="47"/>
      <c r="M54" s="47"/>
      <c r="N54" s="47"/>
      <c r="O54" s="10"/>
      <c r="P54" s="77"/>
      <c r="Q54" s="180"/>
      <c r="R54" s="355"/>
      <c r="S54" s="355"/>
      <c r="X54" s="55"/>
      <c r="Y54" s="56"/>
    </row>
    <row r="55" spans="2:25" ht="20.100000000000001" customHeight="1" x14ac:dyDescent="0.2">
      <c r="B55" s="57">
        <v>8</v>
      </c>
      <c r="C55" s="219" t="s">
        <v>166</v>
      </c>
      <c r="D55" s="353"/>
      <c r="E55" s="353"/>
      <c r="F55" s="43"/>
      <c r="H55" s="43"/>
      <c r="I55" s="46"/>
      <c r="J55" s="10"/>
      <c r="K55" s="42"/>
      <c r="L55" s="47"/>
      <c r="M55" s="47"/>
      <c r="N55" s="47"/>
      <c r="O55" s="10"/>
      <c r="P55" s="8"/>
      <c r="Q55" s="180"/>
      <c r="R55" s="355"/>
      <c r="S55" s="355"/>
      <c r="X55" s="55"/>
      <c r="Y55" s="56"/>
    </row>
    <row r="56" spans="2:25" ht="20.100000000000001" customHeight="1" x14ac:dyDescent="0.2">
      <c r="B56" s="57">
        <v>9</v>
      </c>
      <c r="C56" s="219" t="s">
        <v>169</v>
      </c>
      <c r="D56" s="353"/>
      <c r="E56" s="353"/>
      <c r="F56" s="43"/>
      <c r="G56" s="144"/>
      <c r="H56" s="43"/>
      <c r="I56" s="46"/>
      <c r="J56" s="10"/>
      <c r="K56" s="42"/>
      <c r="L56" s="47"/>
      <c r="M56" s="47"/>
      <c r="N56" s="47"/>
      <c r="O56" s="10"/>
      <c r="P56" s="77"/>
      <c r="Q56" s="180"/>
      <c r="R56" s="355"/>
      <c r="S56" s="355"/>
      <c r="X56" s="55"/>
      <c r="Y56" s="56"/>
    </row>
    <row r="57" spans="2:25" ht="20.100000000000001" customHeight="1" x14ac:dyDescent="0.2">
      <c r="B57" s="57">
        <v>10</v>
      </c>
      <c r="C57" s="219" t="s">
        <v>181</v>
      </c>
      <c r="D57" s="353"/>
      <c r="E57" s="353"/>
      <c r="F57" s="43"/>
      <c r="H57" s="43"/>
      <c r="I57" s="46"/>
      <c r="J57" s="10"/>
      <c r="K57" s="42"/>
      <c r="L57" s="47"/>
      <c r="M57" s="47"/>
      <c r="N57" s="47"/>
      <c r="O57" s="10"/>
      <c r="P57" s="8"/>
      <c r="Q57" s="180"/>
      <c r="R57" s="355"/>
      <c r="S57" s="355"/>
      <c r="X57" s="55"/>
      <c r="Y57" s="56"/>
    </row>
    <row r="58" spans="2:25" ht="20.100000000000001" customHeight="1" x14ac:dyDescent="0.2">
      <c r="B58" s="57">
        <v>11</v>
      </c>
      <c r="C58" s="219" t="s">
        <v>71</v>
      </c>
      <c r="D58" s="353"/>
      <c r="E58" s="353"/>
      <c r="F58" s="43"/>
      <c r="H58" s="43"/>
      <c r="I58" s="46"/>
      <c r="J58" s="10"/>
      <c r="K58" s="42"/>
      <c r="L58" s="47"/>
      <c r="M58" s="47"/>
      <c r="N58" s="47"/>
      <c r="O58" s="10"/>
      <c r="P58" s="8"/>
      <c r="Q58" s="180"/>
      <c r="R58" s="355"/>
      <c r="S58" s="355"/>
      <c r="X58" s="55"/>
      <c r="Y58" s="56"/>
    </row>
    <row r="59" spans="2:25" ht="20.100000000000001" customHeight="1" x14ac:dyDescent="0.2">
      <c r="B59" s="57">
        <v>12</v>
      </c>
      <c r="C59" s="219" t="s">
        <v>202</v>
      </c>
      <c r="D59" s="353"/>
      <c r="E59" s="353"/>
      <c r="F59" s="43"/>
      <c r="H59" s="43"/>
      <c r="I59" s="46"/>
      <c r="J59" s="10"/>
      <c r="K59" s="42"/>
      <c r="L59" s="47"/>
      <c r="M59" s="47"/>
      <c r="N59" s="47"/>
      <c r="O59" s="10"/>
      <c r="P59" s="8"/>
      <c r="Q59" s="180"/>
      <c r="R59" s="355"/>
      <c r="S59" s="355"/>
      <c r="X59" s="55"/>
      <c r="Y59" s="56"/>
    </row>
    <row r="60" spans="2:25" ht="20.100000000000001" customHeight="1" x14ac:dyDescent="0.2">
      <c r="B60" s="57">
        <v>13</v>
      </c>
      <c r="C60" s="219" t="s">
        <v>213</v>
      </c>
      <c r="D60" s="353"/>
      <c r="E60" s="353"/>
      <c r="F60" s="43"/>
      <c r="H60" s="43"/>
      <c r="I60" s="46"/>
      <c r="J60" s="10"/>
      <c r="K60" s="42"/>
      <c r="L60" s="47"/>
      <c r="M60" s="47"/>
      <c r="N60" s="47"/>
      <c r="O60" s="10"/>
      <c r="P60" s="8"/>
      <c r="Q60" s="180"/>
      <c r="R60" s="355"/>
      <c r="S60" s="355"/>
      <c r="X60" s="55"/>
      <c r="Y60" s="56"/>
    </row>
    <row r="61" spans="2:25" ht="20.100000000000001" customHeight="1" x14ac:dyDescent="0.2">
      <c r="B61" s="57">
        <v>14</v>
      </c>
      <c r="C61" s="219" t="s">
        <v>227</v>
      </c>
      <c r="D61" s="353"/>
      <c r="E61" s="353"/>
      <c r="F61" s="43"/>
      <c r="H61" s="43"/>
      <c r="I61" s="46"/>
      <c r="J61" s="46"/>
      <c r="K61" s="46"/>
      <c r="L61" s="47"/>
      <c r="M61" s="47"/>
      <c r="N61" s="47"/>
      <c r="O61" s="10"/>
      <c r="P61" s="77"/>
      <c r="Q61" s="180"/>
      <c r="R61" s="355"/>
      <c r="S61" s="355"/>
      <c r="X61" s="55"/>
      <c r="Y61" s="56"/>
    </row>
    <row r="62" spans="2:25" ht="20.100000000000001" customHeight="1" x14ac:dyDescent="0.2">
      <c r="B62" s="57">
        <v>15</v>
      </c>
      <c r="C62" s="219" t="s">
        <v>236</v>
      </c>
      <c r="D62" s="353"/>
      <c r="E62" s="353"/>
      <c r="F62" s="43"/>
      <c r="H62" s="43"/>
      <c r="I62" s="46"/>
      <c r="J62" s="46"/>
      <c r="K62" s="46"/>
      <c r="L62" s="47"/>
      <c r="M62" s="47"/>
      <c r="N62" s="47"/>
      <c r="O62" s="10"/>
      <c r="P62" s="8"/>
      <c r="Q62" s="180"/>
      <c r="R62" s="8"/>
      <c r="S62" s="8"/>
      <c r="X62" s="55"/>
      <c r="Y62" s="56"/>
    </row>
    <row r="63" spans="2:25" ht="20.100000000000001" customHeight="1" x14ac:dyDescent="0.2">
      <c r="B63" s="57">
        <v>16</v>
      </c>
      <c r="C63" s="219" t="s">
        <v>244</v>
      </c>
      <c r="D63" s="353"/>
      <c r="E63" s="353"/>
      <c r="F63" s="43"/>
      <c r="H63" s="43"/>
      <c r="I63" s="46"/>
      <c r="J63" s="46"/>
      <c r="K63" s="46"/>
      <c r="L63" s="47"/>
      <c r="M63" s="47"/>
      <c r="N63" s="47"/>
      <c r="O63" s="10"/>
      <c r="P63" s="8"/>
      <c r="Q63" s="180"/>
      <c r="R63" s="8"/>
      <c r="S63" s="8"/>
      <c r="X63" s="55"/>
      <c r="Y63" s="56"/>
    </row>
    <row r="64" spans="2:25" ht="20.100000000000001" customHeight="1" x14ac:dyDescent="0.2">
      <c r="B64" s="57"/>
      <c r="C64" s="57"/>
      <c r="D64" s="353"/>
      <c r="E64" s="353"/>
      <c r="F64" s="43"/>
      <c r="H64" s="43"/>
      <c r="I64" s="10"/>
      <c r="J64" s="10"/>
      <c r="K64" s="42"/>
      <c r="L64" s="47"/>
      <c r="M64" s="47"/>
      <c r="N64" s="47"/>
      <c r="O64" s="10"/>
      <c r="P64" s="8"/>
      <c r="Q64" s="180"/>
      <c r="R64" s="8"/>
      <c r="S64" s="8"/>
      <c r="X64" s="55"/>
      <c r="Y64" s="56"/>
    </row>
    <row r="65" spans="2:25" ht="20.100000000000001" customHeight="1" x14ac:dyDescent="0.2">
      <c r="B65" s="57"/>
      <c r="C65" s="57"/>
      <c r="D65" s="353"/>
      <c r="E65" s="353"/>
      <c r="F65" s="43"/>
      <c r="H65" s="43"/>
      <c r="I65" s="10"/>
      <c r="J65" s="10"/>
      <c r="K65" s="42"/>
      <c r="L65" s="47"/>
      <c r="M65" s="47"/>
      <c r="N65" s="47"/>
      <c r="O65" s="10"/>
      <c r="P65" s="8"/>
      <c r="Q65" s="180"/>
      <c r="R65" s="8"/>
      <c r="S65" s="8"/>
      <c r="X65" s="55"/>
      <c r="Y65" s="56"/>
    </row>
    <row r="66" spans="2:25" ht="20.100000000000001" customHeight="1" x14ac:dyDescent="0.2">
      <c r="B66" s="57"/>
      <c r="C66" s="57"/>
      <c r="D66" s="353"/>
      <c r="E66" s="353"/>
      <c r="F66" s="43"/>
      <c r="H66" s="43"/>
      <c r="I66" s="10"/>
      <c r="J66" s="10"/>
      <c r="K66" s="42"/>
      <c r="L66" s="47"/>
      <c r="M66" s="47"/>
      <c r="N66" s="47"/>
      <c r="O66" s="10"/>
      <c r="P66" s="77"/>
      <c r="Q66" s="180"/>
      <c r="R66" s="8"/>
      <c r="S66" s="8"/>
      <c r="X66" s="55"/>
      <c r="Y66" s="56"/>
    </row>
    <row r="67" spans="2:25" ht="20.100000000000001" customHeight="1" x14ac:dyDescent="0.2">
      <c r="B67" s="57"/>
      <c r="C67" s="57"/>
      <c r="D67" s="353"/>
      <c r="E67" s="353"/>
      <c r="F67" s="43"/>
      <c r="H67" s="43"/>
      <c r="I67" s="10"/>
      <c r="J67" s="10"/>
      <c r="K67" s="42"/>
      <c r="L67" s="47"/>
      <c r="M67" s="47"/>
      <c r="N67" s="47"/>
      <c r="O67" s="10"/>
      <c r="P67" s="8"/>
      <c r="Q67" s="180"/>
      <c r="R67" s="8"/>
      <c r="S67" s="8"/>
      <c r="X67" s="55"/>
      <c r="Y67" s="56"/>
    </row>
    <row r="68" spans="2:25" ht="20.100000000000001" customHeight="1" x14ac:dyDescent="0.2">
      <c r="B68" s="57"/>
      <c r="C68" s="57"/>
      <c r="D68" s="353"/>
      <c r="E68" s="353"/>
      <c r="F68" s="43"/>
      <c r="H68" s="43"/>
      <c r="I68" s="10"/>
      <c r="J68" s="10"/>
      <c r="K68" s="42"/>
      <c r="L68" s="47"/>
      <c r="M68" s="47"/>
      <c r="N68" s="47"/>
      <c r="O68" s="10"/>
      <c r="P68" s="8"/>
      <c r="Q68" s="180"/>
      <c r="R68" s="8"/>
      <c r="S68" s="8"/>
      <c r="X68" s="55"/>
      <c r="Y68" s="56"/>
    </row>
    <row r="69" spans="2:25" ht="20.100000000000001" customHeight="1" x14ac:dyDescent="0.2">
      <c r="B69" s="57"/>
      <c r="C69" s="57"/>
      <c r="D69" s="353"/>
      <c r="E69" s="353"/>
      <c r="F69" s="43"/>
      <c r="G69" s="144"/>
      <c r="H69" s="43"/>
      <c r="I69" s="10"/>
      <c r="J69" s="10"/>
      <c r="K69" s="42"/>
      <c r="L69" s="47"/>
      <c r="M69" s="47"/>
      <c r="N69" s="47"/>
      <c r="O69" s="10"/>
      <c r="P69" s="8"/>
      <c r="Q69" s="180"/>
      <c r="R69" s="8"/>
      <c r="S69" s="8"/>
      <c r="X69" s="55"/>
      <c r="Y69" s="56"/>
    </row>
    <row r="70" spans="2:25" ht="20.100000000000001" customHeight="1" x14ac:dyDescent="0.2">
      <c r="B70" s="57"/>
      <c r="C70" s="57"/>
      <c r="D70" s="353"/>
      <c r="E70" s="353"/>
      <c r="F70" s="43"/>
      <c r="G70" s="144"/>
      <c r="H70" s="43"/>
      <c r="I70" s="10"/>
      <c r="J70" s="10"/>
      <c r="K70" s="42"/>
      <c r="L70" s="47"/>
      <c r="M70" s="47"/>
      <c r="N70" s="47"/>
      <c r="O70" s="10"/>
      <c r="P70" s="8"/>
      <c r="Q70" s="8"/>
      <c r="R70" s="8"/>
      <c r="S70" s="8"/>
      <c r="X70" s="55"/>
      <c r="Y70" s="56"/>
    </row>
    <row r="71" spans="2:25" ht="20.100000000000001" customHeight="1" x14ac:dyDescent="0.2">
      <c r="B71" s="57"/>
      <c r="C71" s="57"/>
      <c r="D71" s="353"/>
      <c r="E71" s="353"/>
      <c r="G71" s="145"/>
      <c r="R71" s="55"/>
      <c r="Y71" s="56"/>
    </row>
    <row r="72" spans="2:25" ht="20.100000000000001" customHeight="1" x14ac:dyDescent="0.2">
      <c r="B72" s="223">
        <f>SUM(B48:B71)</f>
        <v>136</v>
      </c>
      <c r="C72" s="9">
        <f>B72</f>
        <v>136</v>
      </c>
      <c r="E72" s="43"/>
      <c r="R72" s="55"/>
      <c r="Y72" s="56"/>
    </row>
    <row r="73" spans="2:25" ht="20.100000000000001" customHeight="1" x14ac:dyDescent="0.2">
      <c r="R73" s="55"/>
      <c r="Y73" s="56"/>
    </row>
    <row r="74" spans="2:25" ht="20.100000000000001" customHeight="1" x14ac:dyDescent="0.2">
      <c r="R74" s="55"/>
      <c r="Y74" s="56"/>
    </row>
    <row r="75" spans="2:25" ht="20.100000000000001" customHeight="1" x14ac:dyDescent="0.2">
      <c r="R75" s="17"/>
      <c r="Y75" s="56"/>
    </row>
    <row r="76" spans="2:25" ht="20.100000000000001" customHeight="1" x14ac:dyDescent="0.2">
      <c r="R76" s="17"/>
      <c r="Y76" s="8"/>
    </row>
    <row r="77" spans="2:25" ht="20.100000000000001" customHeight="1" x14ac:dyDescent="0.2">
      <c r="R77" s="17"/>
      <c r="X77" s="9"/>
    </row>
    <row r="78" spans="2:25" ht="20.100000000000001" customHeight="1" x14ac:dyDescent="0.2">
      <c r="R78" s="17"/>
      <c r="X78" s="9"/>
    </row>
    <row r="79" spans="2:25" ht="20.100000000000001" customHeight="1" x14ac:dyDescent="0.2">
      <c r="R79" s="17"/>
      <c r="X79" s="9"/>
    </row>
    <row r="80" spans="2:25" ht="20.100000000000001" customHeight="1" x14ac:dyDescent="0.2">
      <c r="R80" s="17"/>
      <c r="X80" s="9"/>
    </row>
    <row r="81" spans="18:24" ht="20.100000000000001" customHeight="1" x14ac:dyDescent="0.2">
      <c r="R81" s="17"/>
      <c r="X81" s="9"/>
    </row>
    <row r="82" spans="18:24" ht="20.100000000000001" customHeight="1" x14ac:dyDescent="0.2">
      <c r="R82" s="17"/>
      <c r="X82" s="9"/>
    </row>
    <row r="83" spans="18:24" ht="20.100000000000001" customHeight="1" x14ac:dyDescent="0.2">
      <c r="R83" s="17"/>
      <c r="X83" s="9"/>
    </row>
    <row r="84" spans="18:24" ht="20.100000000000001" customHeight="1" x14ac:dyDescent="0.2">
      <c r="X84" s="9"/>
    </row>
    <row r="85" spans="18:24" ht="20.100000000000001" customHeight="1" x14ac:dyDescent="0.2">
      <c r="X85" s="9"/>
    </row>
  </sheetData>
  <mergeCells count="112">
    <mergeCell ref="A24:A25"/>
    <mergeCell ref="C20:C21"/>
    <mergeCell ref="C22:C23"/>
    <mergeCell ref="C24:C25"/>
    <mergeCell ref="B22:B23"/>
    <mergeCell ref="B24:B25"/>
    <mergeCell ref="P24:P25"/>
    <mergeCell ref="A20:A21"/>
    <mergeCell ref="B20:B21"/>
    <mergeCell ref="J22:R23"/>
    <mergeCell ref="Q20:Q21"/>
    <mergeCell ref="P20:P21"/>
    <mergeCell ref="R20:R21"/>
    <mergeCell ref="Q24:Q25"/>
    <mergeCell ref="R24:R25"/>
    <mergeCell ref="A17:A18"/>
    <mergeCell ref="B17:B18"/>
    <mergeCell ref="C17:C18"/>
    <mergeCell ref="P17:P18"/>
    <mergeCell ref="Q15:Q16"/>
    <mergeCell ref="A15:A16"/>
    <mergeCell ref="B15:B16"/>
    <mergeCell ref="C15:C16"/>
    <mergeCell ref="A22:A23"/>
    <mergeCell ref="B11:B12"/>
    <mergeCell ref="C11:C12"/>
    <mergeCell ref="P11:P12"/>
    <mergeCell ref="A9:A10"/>
    <mergeCell ref="C9:C10"/>
    <mergeCell ref="A7:A8"/>
    <mergeCell ref="C7:C8"/>
    <mergeCell ref="B7:B8"/>
    <mergeCell ref="B13:B14"/>
    <mergeCell ref="B9:B10"/>
    <mergeCell ref="C13:C14"/>
    <mergeCell ref="A13:A14"/>
    <mergeCell ref="P13:P14"/>
    <mergeCell ref="P38:P39"/>
    <mergeCell ref="R38:R39"/>
    <mergeCell ref="P36:P37"/>
    <mergeCell ref="Q36:Q37"/>
    <mergeCell ref="R36:R37"/>
    <mergeCell ref="B5:B6"/>
    <mergeCell ref="A1:R1"/>
    <mergeCell ref="P3:P4"/>
    <mergeCell ref="Q3:Q4"/>
    <mergeCell ref="R3:R4"/>
    <mergeCell ref="A3:A4"/>
    <mergeCell ref="C3:C4"/>
    <mergeCell ref="B3:B4"/>
    <mergeCell ref="A5:A6"/>
    <mergeCell ref="C5:C6"/>
    <mergeCell ref="P5:P6"/>
    <mergeCell ref="Q5:Q6"/>
    <mergeCell ref="R5:R6"/>
    <mergeCell ref="P9:P10"/>
    <mergeCell ref="Q9:Q10"/>
    <mergeCell ref="P15:P16"/>
    <mergeCell ref="P7:P8"/>
    <mergeCell ref="Q7:Q8"/>
    <mergeCell ref="A11:A12"/>
    <mergeCell ref="R9:R10"/>
    <mergeCell ref="R7:R8"/>
    <mergeCell ref="Q17:Q18"/>
    <mergeCell ref="R15:R16"/>
    <mergeCell ref="R11:R12"/>
    <mergeCell ref="R17:R18"/>
    <mergeCell ref="R13:R14"/>
    <mergeCell ref="Q11:Q12"/>
    <mergeCell ref="Q13:Q14"/>
    <mergeCell ref="Q38:Q39"/>
    <mergeCell ref="D68:E68"/>
    <mergeCell ref="D69:E69"/>
    <mergeCell ref="D70:E70"/>
    <mergeCell ref="D71:E71"/>
    <mergeCell ref="R47:S47"/>
    <mergeCell ref="R48:S48"/>
    <mergeCell ref="R49:S49"/>
    <mergeCell ref="R50:S50"/>
    <mergeCell ref="R51:S51"/>
    <mergeCell ref="R52:S52"/>
    <mergeCell ref="R53:S53"/>
    <mergeCell ref="R54:S54"/>
    <mergeCell ref="R55:S55"/>
    <mergeCell ref="R56:S56"/>
    <mergeCell ref="R57:S57"/>
    <mergeCell ref="R58:S58"/>
    <mergeCell ref="R59:S59"/>
    <mergeCell ref="R60:S60"/>
    <mergeCell ref="R61:S61"/>
    <mergeCell ref="D56:E56"/>
    <mergeCell ref="D57:E57"/>
    <mergeCell ref="D58:E58"/>
    <mergeCell ref="D59:E59"/>
    <mergeCell ref="P46:Q46"/>
    <mergeCell ref="D65:E65"/>
    <mergeCell ref="D66:E66"/>
    <mergeCell ref="D67:E67"/>
    <mergeCell ref="D61:E61"/>
    <mergeCell ref="D62:E62"/>
    <mergeCell ref="D63:E63"/>
    <mergeCell ref="D64:E64"/>
    <mergeCell ref="D47:E47"/>
    <mergeCell ref="D48:E48"/>
    <mergeCell ref="D49:E49"/>
    <mergeCell ref="D50:E50"/>
    <mergeCell ref="D51:E51"/>
    <mergeCell ref="D52:E52"/>
    <mergeCell ref="D53:E53"/>
    <mergeCell ref="D54:E54"/>
    <mergeCell ref="D55:E55"/>
    <mergeCell ref="D60:E60"/>
  </mergeCells>
  <phoneticPr fontId="1"/>
  <printOptions horizontalCentered="1"/>
  <pageMargins left="0.31496062992125984" right="0.27559055118110237" top="0.94488188976377963" bottom="0.59055118110236227" header="0.51181102362204722" footer="0.51181102362204722"/>
  <pageSetup paperSize="9" orientation="portrait" horizontalDpi="4294967293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0"/>
  <sheetViews>
    <sheetView view="pageBreakPreview" zoomScale="120" zoomScaleNormal="120" zoomScaleSheetLayoutView="120" workbookViewId="0">
      <selection activeCell="E38" sqref="E38"/>
    </sheetView>
  </sheetViews>
  <sheetFormatPr defaultColWidth="9" defaultRowHeight="20.100000000000001" customHeight="1" x14ac:dyDescent="0.2"/>
  <cols>
    <col min="1" max="1" width="3.625" style="12" customWidth="1"/>
    <col min="2" max="2" width="3.75" style="12" hidden="1" customWidth="1"/>
    <col min="3" max="3" width="14.5" style="9" bestFit="1" customWidth="1"/>
    <col min="4" max="4" width="4.5" style="11" customWidth="1"/>
    <col min="5" max="8" width="4.5" style="31" customWidth="1"/>
    <col min="9" max="10" width="4.5" style="11" customWidth="1"/>
    <col min="11" max="11" width="4.5" style="85" customWidth="1"/>
    <col min="12" max="14" width="4.5" style="48" customWidth="1"/>
    <col min="15" max="15" width="4.5" style="11" customWidth="1"/>
    <col min="16" max="16" width="4.125" style="9" hidden="1" customWidth="1"/>
    <col min="17" max="17" width="14.5" style="9" bestFit="1" customWidth="1"/>
    <col min="18" max="18" width="3.75" style="9" customWidth="1"/>
    <col min="19" max="19" width="3.5" style="9" customWidth="1"/>
    <col min="20" max="20" width="3.25" style="8" customWidth="1"/>
    <col min="21" max="22" width="2.875" style="8" customWidth="1"/>
    <col min="23" max="23" width="9.5" style="17" bestFit="1" customWidth="1"/>
    <col min="24" max="16384" width="9" style="9"/>
  </cols>
  <sheetData>
    <row r="1" spans="1:23" ht="41.25" customHeight="1" x14ac:dyDescent="0.2">
      <c r="A1" s="360" t="s">
        <v>15</v>
      </c>
      <c r="B1" s="360"/>
      <c r="C1" s="360"/>
      <c r="D1" s="360"/>
      <c r="E1" s="360"/>
      <c r="F1" s="360"/>
      <c r="G1" s="360"/>
      <c r="H1" s="360"/>
      <c r="I1" s="360"/>
      <c r="J1" s="360"/>
      <c r="K1" s="360"/>
      <c r="L1" s="360"/>
      <c r="M1" s="360"/>
      <c r="N1" s="360"/>
      <c r="O1" s="360"/>
      <c r="P1" s="360"/>
      <c r="Q1" s="360"/>
      <c r="R1" s="360"/>
      <c r="S1" s="86"/>
      <c r="T1" s="86"/>
      <c r="U1" s="86"/>
      <c r="V1" s="20"/>
    </row>
    <row r="2" spans="1:23" ht="9.75" customHeight="1" x14ac:dyDescent="0.2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20"/>
    </row>
    <row r="3" spans="1:23" ht="15.95" customHeight="1" x14ac:dyDescent="0.15">
      <c r="B3" s="147" t="s">
        <v>12</v>
      </c>
      <c r="C3" s="99" t="s">
        <v>0</v>
      </c>
      <c r="D3" s="25"/>
      <c r="E3" s="145"/>
      <c r="F3" s="145"/>
      <c r="G3" s="145"/>
      <c r="H3" s="145"/>
      <c r="I3" s="368"/>
      <c r="J3" s="368"/>
      <c r="K3" s="50"/>
      <c r="L3" s="148"/>
      <c r="M3" s="148"/>
      <c r="N3" s="148"/>
      <c r="O3" s="102"/>
      <c r="P3" s="147" t="s">
        <v>12</v>
      </c>
      <c r="Q3" s="99" t="s">
        <v>0</v>
      </c>
      <c r="T3" s="9"/>
      <c r="U3" s="20"/>
      <c r="V3" s="17"/>
      <c r="W3" s="14"/>
    </row>
    <row r="4" spans="1:23" ht="15.95" customHeight="1" thickBot="1" x14ac:dyDescent="0.25">
      <c r="A4" s="361">
        <v>1</v>
      </c>
      <c r="B4" s="359">
        <v>1</v>
      </c>
      <c r="C4" s="357" t="str">
        <f>IF(B4="","",VLOOKUP(B4,$P$43:$Q$56,2))</f>
        <v>拓大紅陵</v>
      </c>
      <c r="D4" s="288"/>
      <c r="E4" s="263"/>
      <c r="F4"/>
      <c r="G4"/>
      <c r="H4"/>
      <c r="L4" s="53"/>
      <c r="M4"/>
      <c r="N4"/>
      <c r="O4" s="264"/>
      <c r="P4" s="359">
        <v>10</v>
      </c>
      <c r="Q4" s="357" t="str">
        <f t="shared" ref="Q4:Q6" si="0">IF(P4="","",VLOOKUP(P4,$P$43:$Q$56,2))</f>
        <v>日体大柏</v>
      </c>
      <c r="R4" s="356">
        <v>8</v>
      </c>
      <c r="S4" s="28"/>
      <c r="T4" s="91"/>
      <c r="U4" s="88"/>
      <c r="V4" s="20"/>
    </row>
    <row r="5" spans="1:23" ht="15.95" customHeight="1" thickTop="1" thickBot="1" x14ac:dyDescent="0.25">
      <c r="A5" s="361"/>
      <c r="B5" s="359"/>
      <c r="C5" s="357"/>
      <c r="D5"/>
      <c r="E5" s="289"/>
      <c r="F5" s="160">
        <v>4</v>
      </c>
      <c r="G5"/>
      <c r="H5"/>
      <c r="L5" s="35"/>
      <c r="M5" s="2"/>
      <c r="N5" s="282">
        <v>4</v>
      </c>
      <c r="O5" s="280" t="s">
        <v>286</v>
      </c>
      <c r="P5" s="359"/>
      <c r="Q5" s="357"/>
      <c r="R5" s="369"/>
      <c r="S5" s="20"/>
      <c r="T5" s="17"/>
      <c r="U5" s="14"/>
      <c r="V5" s="9"/>
      <c r="W5" s="9"/>
    </row>
    <row r="6" spans="1:23" ht="15.95" customHeight="1" thickTop="1" thickBot="1" x14ac:dyDescent="0.25">
      <c r="A6" s="361">
        <v>2</v>
      </c>
      <c r="B6" s="359">
        <v>14</v>
      </c>
      <c r="C6" s="357" t="str">
        <f t="shared" ref="C6" si="1">IF(B6="","",VLOOKUP(B6,$P$43:$Q$56,2))</f>
        <v>市立銚子</v>
      </c>
      <c r="D6" s="259"/>
      <c r="E6" s="254" t="s">
        <v>285</v>
      </c>
      <c r="F6" s="287">
        <v>1</v>
      </c>
      <c r="G6"/>
      <c r="H6"/>
      <c r="L6" s="35"/>
      <c r="M6" s="290"/>
      <c r="N6" s="154">
        <v>0</v>
      </c>
      <c r="O6" s="258"/>
      <c r="P6" s="359">
        <v>8</v>
      </c>
      <c r="Q6" s="357" t="str">
        <f t="shared" si="0"/>
        <v>千葉南</v>
      </c>
      <c r="R6" s="356">
        <v>9</v>
      </c>
      <c r="S6" s="20"/>
      <c r="T6" s="17"/>
      <c r="U6" s="14"/>
      <c r="V6" s="9"/>
      <c r="W6" s="9"/>
    </row>
    <row r="7" spans="1:23" ht="15.95" customHeight="1" thickTop="1" thickBot="1" x14ac:dyDescent="0.25">
      <c r="A7" s="361"/>
      <c r="B7" s="359"/>
      <c r="C7" s="357"/>
      <c r="D7" s="271" t="s">
        <v>271</v>
      </c>
      <c r="E7" s="272">
        <v>4</v>
      </c>
      <c r="F7" s="290"/>
      <c r="G7"/>
      <c r="H7"/>
      <c r="I7" s="10"/>
      <c r="L7" s="37"/>
      <c r="M7" s="284">
        <v>2</v>
      </c>
      <c r="N7" s="37" t="s">
        <v>288</v>
      </c>
      <c r="O7" s="37"/>
      <c r="P7" s="359"/>
      <c r="Q7" s="357"/>
      <c r="R7" s="369"/>
      <c r="S7" s="8"/>
      <c r="T7" s="17"/>
      <c r="U7" s="9"/>
      <c r="V7" s="9"/>
      <c r="W7" s="9"/>
    </row>
    <row r="8" spans="1:23" ht="15.95" customHeight="1" thickTop="1" thickBot="1" x14ac:dyDescent="0.2">
      <c r="A8" s="361">
        <v>3</v>
      </c>
      <c r="B8" s="359">
        <v>9</v>
      </c>
      <c r="C8" s="357" t="str">
        <f t="shared" ref="C8" si="2">IF(B8="","",VLOOKUP(B8,$P$43:$Q$56,2))</f>
        <v>西武台</v>
      </c>
      <c r="D8" s="256"/>
      <c r="E8" s="161">
        <v>0</v>
      </c>
      <c r="F8" s="290"/>
      <c r="G8"/>
      <c r="H8"/>
      <c r="I8" s="300">
        <v>0</v>
      </c>
      <c r="J8" s="145">
        <v>3</v>
      </c>
      <c r="L8" s="37"/>
      <c r="M8" s="278">
        <v>0</v>
      </c>
      <c r="N8" s="257"/>
      <c r="O8" s="37"/>
      <c r="P8" s="359">
        <v>7</v>
      </c>
      <c r="Q8" s="357" t="str">
        <f t="shared" ref="Q8" si="3">IF(P8="","",VLOOKUP(P8,$P$43:$Q$56,2))</f>
        <v>敬愛学園</v>
      </c>
      <c r="R8" s="356">
        <v>10</v>
      </c>
      <c r="S8" s="8"/>
      <c r="T8" s="17"/>
      <c r="U8" s="9"/>
      <c r="V8" s="9"/>
      <c r="W8" s="9"/>
    </row>
    <row r="9" spans="1:23" ht="15.95" customHeight="1" thickTop="1" thickBot="1" x14ac:dyDescent="0.25">
      <c r="A9" s="361"/>
      <c r="B9" s="359"/>
      <c r="C9" s="357"/>
      <c r="D9" s="61"/>
      <c r="E9" s="61"/>
      <c r="F9" s="290"/>
      <c r="G9" s="2"/>
      <c r="H9" s="2"/>
      <c r="I9" s="298"/>
      <c r="J9" s="10"/>
      <c r="K9" s="42"/>
      <c r="L9" s="171"/>
      <c r="M9" s="142"/>
      <c r="N9" s="293">
        <v>2</v>
      </c>
      <c r="O9" s="260" t="s">
        <v>280</v>
      </c>
      <c r="P9" s="359"/>
      <c r="Q9" s="357"/>
      <c r="R9" s="369"/>
      <c r="S9" s="8"/>
      <c r="T9" s="17"/>
      <c r="U9" s="9"/>
      <c r="V9" s="9"/>
      <c r="W9" s="9"/>
    </row>
    <row r="10" spans="1:23" ht="15.95" customHeight="1" thickTop="1" thickBot="1" x14ac:dyDescent="0.25">
      <c r="A10" s="361">
        <v>4</v>
      </c>
      <c r="B10" s="359">
        <v>3</v>
      </c>
      <c r="C10" s="357" t="str">
        <f t="shared" ref="C10" si="4">IF(B10="","",VLOOKUP(B10,$P$43:$Q$56,2))</f>
        <v>東金</v>
      </c>
      <c r="D10" s="253"/>
      <c r="E10" s="61"/>
      <c r="F10" s="290"/>
      <c r="G10" s="34">
        <v>3</v>
      </c>
      <c r="H10" s="140"/>
      <c r="I10" s="299"/>
      <c r="J10" s="304"/>
      <c r="K10" s="305"/>
      <c r="L10" s="281">
        <v>0</v>
      </c>
      <c r="M10" s="142"/>
      <c r="N10" s="154">
        <v>1</v>
      </c>
      <c r="O10" s="258"/>
      <c r="P10" s="359">
        <v>6</v>
      </c>
      <c r="Q10" s="357" t="str">
        <f t="shared" ref="Q10" si="5">IF(P10="","",VLOOKUP(P10,$P$43:$Q$56,2))</f>
        <v>習志野</v>
      </c>
      <c r="R10" s="356">
        <v>11</v>
      </c>
      <c r="S10" s="8"/>
      <c r="T10" s="17"/>
      <c r="U10" s="9"/>
      <c r="V10" s="9"/>
      <c r="W10" s="9"/>
    </row>
    <row r="11" spans="1:23" ht="15.95" customHeight="1" thickTop="1" thickBot="1" x14ac:dyDescent="0.25">
      <c r="A11" s="361"/>
      <c r="B11" s="359"/>
      <c r="C11" s="357"/>
      <c r="D11" s="255" t="s">
        <v>272</v>
      </c>
      <c r="E11" s="270">
        <v>1</v>
      </c>
      <c r="F11" s="141"/>
      <c r="G11" s="286">
        <v>0</v>
      </c>
      <c r="H11" s="2"/>
      <c r="K11" s="42"/>
      <c r="L11" s="277">
        <v>3</v>
      </c>
      <c r="M11" s="2"/>
      <c r="N11" s="53"/>
      <c r="O11" s="53"/>
      <c r="P11" s="359"/>
      <c r="Q11" s="357"/>
      <c r="R11" s="369"/>
      <c r="S11" s="8"/>
      <c r="T11" s="17"/>
      <c r="U11" s="9"/>
      <c r="V11" s="9"/>
      <c r="W11" s="9"/>
    </row>
    <row r="12" spans="1:23" ht="15.95" customHeight="1" thickTop="1" thickBot="1" x14ac:dyDescent="0.25">
      <c r="A12" s="361">
        <v>5</v>
      </c>
      <c r="B12" s="359">
        <v>11</v>
      </c>
      <c r="C12" s="357" t="str">
        <f t="shared" ref="C12" si="6">IF(B12="","",VLOOKUP(B12,$P$43:$Q$56,2))</f>
        <v>麗澤</v>
      </c>
      <c r="D12" s="267"/>
      <c r="E12" s="297">
        <v>3</v>
      </c>
      <c r="F12" s="141"/>
      <c r="G12"/>
      <c r="H12"/>
      <c r="K12" s="42"/>
      <c r="L12" s="265"/>
      <c r="M12" s="2"/>
      <c r="N12" s="53"/>
      <c r="O12" s="251"/>
      <c r="P12" s="359">
        <v>13</v>
      </c>
      <c r="Q12" s="357" t="str">
        <f t="shared" ref="Q12:Q14" si="7">IF(P12="","",VLOOKUP(P12,$P$43:$Q$56,2))</f>
        <v>佐原</v>
      </c>
      <c r="R12" s="356">
        <v>12</v>
      </c>
      <c r="S12" s="8"/>
      <c r="T12" s="17"/>
      <c r="U12" s="9"/>
      <c r="V12" s="9"/>
      <c r="W12" s="9"/>
    </row>
    <row r="13" spans="1:23" ht="15.95" customHeight="1" thickTop="1" thickBot="1" x14ac:dyDescent="0.25">
      <c r="A13" s="361"/>
      <c r="B13" s="359"/>
      <c r="C13" s="357"/>
      <c r="D13" s="36"/>
      <c r="E13" s="266" t="s">
        <v>275</v>
      </c>
      <c r="F13" s="268">
        <v>2</v>
      </c>
      <c r="G13"/>
      <c r="H13"/>
      <c r="K13" s="42"/>
      <c r="L13" s="291"/>
      <c r="M13" s="2"/>
      <c r="N13" s="281">
        <v>0</v>
      </c>
      <c r="O13" s="252" t="s">
        <v>287</v>
      </c>
      <c r="P13" s="359"/>
      <c r="Q13" s="357"/>
      <c r="R13" s="369"/>
      <c r="S13" s="91"/>
      <c r="T13" s="88"/>
      <c r="V13" s="17"/>
      <c r="W13" s="9"/>
    </row>
    <row r="14" spans="1:23" ht="15.95" customHeight="1" thickTop="1" thickBot="1" x14ac:dyDescent="0.25">
      <c r="A14" s="361">
        <v>6</v>
      </c>
      <c r="B14" s="359">
        <v>4</v>
      </c>
      <c r="C14" s="357" t="str">
        <f t="shared" ref="C14" si="8">IF(B14="","",VLOOKUP(B14,$P$43:$Q$56,2))</f>
        <v>船橋東</v>
      </c>
      <c r="D14" s="259"/>
      <c r="E14" s="254"/>
      <c r="F14" s="286">
        <v>0</v>
      </c>
      <c r="G14"/>
      <c r="H14"/>
      <c r="L14" s="291"/>
      <c r="M14" s="2"/>
      <c r="N14" s="276">
        <v>4</v>
      </c>
      <c r="O14" s="275"/>
      <c r="P14" s="359">
        <v>12</v>
      </c>
      <c r="Q14" s="357" t="str">
        <f t="shared" si="7"/>
        <v>成田</v>
      </c>
      <c r="R14" s="356">
        <v>13</v>
      </c>
      <c r="S14" s="8"/>
      <c r="T14" s="17"/>
      <c r="U14" s="9"/>
      <c r="V14" s="9"/>
      <c r="W14" s="9"/>
    </row>
    <row r="15" spans="1:23" ht="15.95" customHeight="1" thickTop="1" thickBot="1" x14ac:dyDescent="0.25">
      <c r="A15" s="361"/>
      <c r="B15" s="359"/>
      <c r="C15" s="357"/>
      <c r="D15" s="36" t="s">
        <v>284</v>
      </c>
      <c r="E15" s="272">
        <v>3</v>
      </c>
      <c r="F15"/>
      <c r="G15"/>
      <c r="H15"/>
      <c r="L15" s="265"/>
      <c r="M15" s="281">
        <v>0</v>
      </c>
      <c r="N15" s="257" t="s">
        <v>277</v>
      </c>
      <c r="O15" s="37"/>
      <c r="P15" s="359"/>
      <c r="Q15" s="357"/>
      <c r="R15" s="369"/>
      <c r="S15" s="28"/>
      <c r="T15" s="91"/>
      <c r="U15" s="88"/>
    </row>
    <row r="16" spans="1:23" ht="15.95" customHeight="1" thickTop="1" thickBot="1" x14ac:dyDescent="0.25">
      <c r="A16" s="361">
        <v>7</v>
      </c>
      <c r="B16" s="359">
        <v>2</v>
      </c>
      <c r="C16" s="357" t="str">
        <f t="shared" ref="C16" si="9">IF(B16="","",VLOOKUP(B16,$P$43:$Q$56,2))</f>
        <v>長生</v>
      </c>
      <c r="D16" s="143"/>
      <c r="E16" s="161">
        <v>0</v>
      </c>
      <c r="F16"/>
      <c r="G16"/>
      <c r="H16"/>
      <c r="L16" s="51"/>
      <c r="M16" s="277">
        <v>5</v>
      </c>
      <c r="N16" s="285"/>
      <c r="O16" s="261"/>
      <c r="P16" s="359">
        <v>5</v>
      </c>
      <c r="Q16" s="357" t="str">
        <f t="shared" ref="Q16" si="10">IF(P16="","",VLOOKUP(P16,$P$43:$Q$56,2))</f>
        <v>秀明八千代</v>
      </c>
      <c r="R16" s="356">
        <v>14</v>
      </c>
    </row>
    <row r="17" spans="1:18" ht="15.95" customHeight="1" thickTop="1" x14ac:dyDescent="0.15">
      <c r="A17" s="361"/>
      <c r="B17" s="359"/>
      <c r="C17" s="357"/>
      <c r="D17"/>
      <c r="E17"/>
      <c r="F17"/>
      <c r="G17"/>
      <c r="H17"/>
      <c r="I17" s="9"/>
      <c r="J17" s="9"/>
      <c r="K17" s="9"/>
      <c r="L17"/>
      <c r="M17"/>
      <c r="N17"/>
      <c r="O17"/>
      <c r="P17" s="359"/>
      <c r="Q17" s="357"/>
      <c r="R17" s="369"/>
    </row>
    <row r="18" spans="1:18" ht="11.25" customHeight="1" x14ac:dyDescent="0.15">
      <c r="A18" s="184"/>
      <c r="B18" s="182"/>
      <c r="C18" s="180"/>
      <c r="D18" s="54"/>
      <c r="E18" s="78"/>
      <c r="F18" s="78"/>
      <c r="G18" s="78"/>
      <c r="H18"/>
      <c r="I18"/>
      <c r="J18"/>
      <c r="K18"/>
      <c r="L18"/>
      <c r="M18" s="184"/>
      <c r="N18" s="184"/>
      <c r="O18" s="184"/>
      <c r="P18" s="182"/>
      <c r="Q18" s="180"/>
      <c r="R18" s="185"/>
    </row>
    <row r="19" spans="1:18" ht="25.5" customHeight="1" x14ac:dyDescent="0.2">
      <c r="A19" s="89"/>
      <c r="B19" s="97"/>
      <c r="C19" s="19" t="s">
        <v>16</v>
      </c>
      <c r="F19" s="43"/>
      <c r="G19" s="43"/>
      <c r="H19" s="43"/>
      <c r="I19" s="88"/>
      <c r="J19" s="372" t="s">
        <v>44</v>
      </c>
      <c r="K19" s="372"/>
      <c r="L19" s="372"/>
      <c r="M19" s="372"/>
      <c r="N19" s="372"/>
      <c r="O19" s="372"/>
      <c r="P19" s="372"/>
      <c r="Q19" s="372"/>
      <c r="R19" s="356"/>
    </row>
    <row r="20" spans="1:18" ht="15.75" customHeight="1" x14ac:dyDescent="0.2">
      <c r="A20" s="89"/>
      <c r="C20" s="370" t="s">
        <v>291</v>
      </c>
      <c r="F20" s="43"/>
      <c r="G20" s="43"/>
      <c r="H20" s="43"/>
      <c r="I20" s="88"/>
      <c r="J20" s="80"/>
      <c r="L20" s="89"/>
      <c r="M20" s="89"/>
      <c r="N20" s="89"/>
      <c r="O20" s="29"/>
      <c r="P20" s="21"/>
      <c r="Q20" s="60"/>
      <c r="R20" s="356"/>
    </row>
    <row r="21" spans="1:18" ht="15.75" customHeight="1" thickBot="1" x14ac:dyDescent="0.25">
      <c r="A21" s="89"/>
      <c r="C21" s="371"/>
      <c r="D21" s="83"/>
      <c r="E21" s="161">
        <v>0</v>
      </c>
      <c r="F21" s="43"/>
      <c r="G21" s="43"/>
      <c r="H21" s="43"/>
      <c r="I21" s="88"/>
      <c r="J21" s="80"/>
      <c r="L21" s="89"/>
      <c r="M21" s="89"/>
      <c r="N21" s="89"/>
      <c r="O21" s="29"/>
      <c r="P21" s="21"/>
      <c r="Q21" s="60"/>
      <c r="R21" s="356"/>
    </row>
    <row r="22" spans="1:18" ht="15.75" customHeight="1" thickTop="1" thickBot="1" x14ac:dyDescent="0.25">
      <c r="A22" s="89"/>
      <c r="C22" s="357" t="str">
        <f>IF(P4="","",VLOOKUP(P4,$P$43:$Q$56,2))</f>
        <v>日体大柏</v>
      </c>
      <c r="D22" s="301"/>
      <c r="E22" s="269">
        <v>3</v>
      </c>
      <c r="F22" s="43"/>
      <c r="G22" s="43"/>
      <c r="H22" s="43"/>
      <c r="I22" s="88"/>
      <c r="J22" s="80"/>
      <c r="L22" s="89"/>
      <c r="M22" s="89"/>
      <c r="N22" s="89"/>
      <c r="O22" s="29"/>
      <c r="P22" s="21"/>
      <c r="Q22" s="60"/>
      <c r="R22" s="356"/>
    </row>
    <row r="23" spans="1:18" ht="15.75" customHeight="1" thickTop="1" x14ac:dyDescent="0.2">
      <c r="A23" s="89"/>
      <c r="C23" s="357"/>
      <c r="D23" s="302"/>
      <c r="F23" s="43"/>
      <c r="G23" s="43"/>
      <c r="H23" s="43"/>
      <c r="I23" s="88"/>
      <c r="J23" s="80"/>
      <c r="L23" s="89"/>
      <c r="M23" s="89"/>
      <c r="N23" s="89"/>
      <c r="O23" s="29"/>
      <c r="P23" s="21"/>
      <c r="Q23" s="60"/>
      <c r="R23" s="356"/>
    </row>
    <row r="24" spans="1:18" ht="15.75" customHeight="1" x14ac:dyDescent="0.15">
      <c r="A24" s="89"/>
      <c r="D24" s="42"/>
      <c r="E24" s="42"/>
      <c r="F24" s="60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60"/>
      <c r="R24" s="356"/>
    </row>
    <row r="25" spans="1:18" ht="15.75" customHeight="1" x14ac:dyDescent="0.15">
      <c r="A25" s="89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60"/>
      <c r="R25" s="356"/>
    </row>
    <row r="26" spans="1:18" ht="20.25" customHeight="1" x14ac:dyDescent="0.15">
      <c r="A26" s="144" t="s">
        <v>70</v>
      </c>
      <c r="D26" s="42"/>
      <c r="E26" s="42"/>
      <c r="F26" s="42"/>
      <c r="G26" s="42"/>
      <c r="H26" s="60"/>
      <c r="I26" s="42"/>
      <c r="J26" s="42"/>
      <c r="K26" s="42"/>
      <c r="L26" s="42"/>
      <c r="M26" s="42"/>
      <c r="N26" s="42"/>
      <c r="O26" s="42"/>
      <c r="P26" s="42"/>
      <c r="Q26" s="60"/>
      <c r="R26" s="356"/>
    </row>
    <row r="27" spans="1:18" ht="21" customHeight="1" x14ac:dyDescent="0.15">
      <c r="A27" s="164">
        <v>1</v>
      </c>
      <c r="C27" s="292" t="s">
        <v>292</v>
      </c>
      <c r="D27" s="162"/>
      <c r="E27" s="16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60"/>
      <c r="R27" s="356"/>
    </row>
    <row r="28" spans="1:18" ht="21" customHeight="1" x14ac:dyDescent="0.15">
      <c r="A28" s="164">
        <v>2</v>
      </c>
      <c r="C28" s="292" t="s">
        <v>290</v>
      </c>
      <c r="D28" s="162"/>
      <c r="E28" s="16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60"/>
      <c r="R28" s="356"/>
    </row>
    <row r="29" spans="1:18" ht="21" customHeight="1" x14ac:dyDescent="0.15">
      <c r="A29" s="164">
        <v>3</v>
      </c>
      <c r="C29" s="292" t="s">
        <v>289</v>
      </c>
      <c r="D29" s="162"/>
      <c r="E29" s="16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60"/>
      <c r="R29" s="356"/>
    </row>
    <row r="30" spans="1:18" ht="21" customHeight="1" x14ac:dyDescent="0.15">
      <c r="A30" s="164">
        <v>4</v>
      </c>
      <c r="C30" s="292" t="s">
        <v>291</v>
      </c>
      <c r="D30" s="162"/>
      <c r="E30" s="16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60"/>
      <c r="R30" s="356"/>
    </row>
    <row r="31" spans="1:18" ht="21" customHeight="1" x14ac:dyDescent="0.15">
      <c r="A31" s="163"/>
      <c r="B31" s="168"/>
      <c r="C31" s="41"/>
      <c r="D31" s="162"/>
      <c r="E31" s="16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60"/>
      <c r="R31" s="356"/>
    </row>
    <row r="32" spans="1:18" ht="21" customHeight="1" x14ac:dyDescent="0.2">
      <c r="A32" s="163"/>
      <c r="B32" s="168"/>
      <c r="C32" s="41"/>
      <c r="D32" s="162"/>
      <c r="E32" s="162"/>
      <c r="F32" s="43"/>
      <c r="G32" s="43"/>
      <c r="H32" s="43"/>
      <c r="I32" s="170"/>
      <c r="J32" s="29"/>
      <c r="K32" s="42"/>
      <c r="L32" s="169"/>
      <c r="M32" s="169"/>
      <c r="N32" s="169"/>
      <c r="O32" s="29"/>
      <c r="P32" s="21"/>
      <c r="Q32" s="60"/>
      <c r="R32" s="356"/>
    </row>
    <row r="33" spans="1:24" ht="21" customHeight="1" x14ac:dyDescent="0.2">
      <c r="A33" s="169"/>
      <c r="B33" s="168"/>
      <c r="C33" s="41"/>
      <c r="D33" s="162"/>
      <c r="E33" s="162"/>
      <c r="F33" s="43"/>
      <c r="G33" s="43"/>
      <c r="H33" s="43"/>
      <c r="I33" s="170"/>
      <c r="J33" s="29"/>
      <c r="K33" s="42"/>
      <c r="L33" s="169"/>
      <c r="M33" s="169"/>
      <c r="N33" s="169"/>
      <c r="O33" s="29"/>
      <c r="P33" s="21"/>
      <c r="Q33" s="60"/>
      <c r="R33" s="356"/>
    </row>
    <row r="34" spans="1:24" ht="21" customHeight="1" x14ac:dyDescent="0.2">
      <c r="A34" s="169"/>
      <c r="B34" s="168"/>
      <c r="C34" s="41"/>
      <c r="D34" s="162"/>
      <c r="E34" s="162"/>
      <c r="F34" s="43"/>
      <c r="G34" s="43"/>
      <c r="H34" s="43"/>
      <c r="I34" s="170"/>
      <c r="J34" s="29"/>
      <c r="K34" s="42"/>
      <c r="L34" s="169"/>
      <c r="M34" s="169"/>
      <c r="N34" s="169"/>
      <c r="O34" s="29"/>
      <c r="P34" s="21"/>
      <c r="Q34" s="60"/>
      <c r="R34" s="356"/>
    </row>
    <row r="35" spans="1:24" ht="15.75" customHeight="1" x14ac:dyDescent="0.2">
      <c r="A35" s="89"/>
      <c r="C35" s="91"/>
      <c r="D35" s="10"/>
      <c r="F35" s="43"/>
      <c r="G35" s="43"/>
      <c r="H35" s="43"/>
      <c r="I35" s="88"/>
      <c r="J35" s="80"/>
      <c r="L35" s="89"/>
      <c r="M35" s="89"/>
      <c r="N35" s="89"/>
      <c r="O35" s="29"/>
      <c r="P35" s="21"/>
      <c r="Q35" s="60"/>
      <c r="R35" s="356"/>
    </row>
    <row r="36" spans="1:24" ht="18.75" customHeight="1" x14ac:dyDescent="0.2">
      <c r="A36" s="89"/>
      <c r="C36" s="91"/>
      <c r="F36" s="43"/>
      <c r="G36" s="43"/>
      <c r="H36" s="43"/>
      <c r="I36" s="43"/>
      <c r="J36" s="80"/>
      <c r="M36" s="89"/>
      <c r="N36" s="89"/>
      <c r="O36" s="29"/>
      <c r="P36" s="21"/>
      <c r="Q36" s="60"/>
      <c r="R36" s="356"/>
    </row>
    <row r="37" spans="1:24" ht="19.5" customHeight="1" x14ac:dyDescent="0.2">
      <c r="A37" s="89"/>
      <c r="C37" s="91"/>
      <c r="F37" s="43"/>
      <c r="G37" s="43"/>
      <c r="H37" s="43"/>
      <c r="I37" s="43"/>
      <c r="J37" s="80"/>
      <c r="O37" s="80"/>
      <c r="P37" s="93"/>
      <c r="Q37" s="93"/>
      <c r="R37" s="91"/>
    </row>
    <row r="38" spans="1:24" ht="19.5" customHeight="1" x14ac:dyDescent="0.2">
      <c r="A38" s="89"/>
      <c r="C38" s="91"/>
      <c r="F38" s="43"/>
      <c r="G38" s="43"/>
      <c r="H38" s="43"/>
      <c r="I38" s="43"/>
      <c r="J38" s="80"/>
      <c r="O38" s="80"/>
      <c r="P38" s="93"/>
      <c r="Q38" s="93"/>
      <c r="R38" s="91"/>
    </row>
    <row r="39" spans="1:24" ht="19.5" customHeight="1" x14ac:dyDescent="0.2">
      <c r="A39" s="89"/>
      <c r="C39" s="91"/>
      <c r="F39" s="43"/>
      <c r="G39" s="43"/>
      <c r="H39" s="43"/>
      <c r="I39" s="43"/>
      <c r="J39" s="80"/>
      <c r="O39" s="80"/>
      <c r="P39" s="93"/>
      <c r="Q39" s="93"/>
      <c r="R39" s="91"/>
    </row>
    <row r="40" spans="1:24" ht="19.5" customHeight="1" x14ac:dyDescent="0.2">
      <c r="A40" s="89"/>
      <c r="C40" s="91"/>
      <c r="F40" s="43"/>
      <c r="G40" s="43"/>
      <c r="J40" s="80"/>
      <c r="O40" s="80"/>
      <c r="P40" s="93"/>
      <c r="Q40" s="93"/>
      <c r="R40" s="91"/>
    </row>
    <row r="41" spans="1:24" ht="20.100000000000001" customHeight="1" x14ac:dyDescent="0.2">
      <c r="C41" s="8"/>
      <c r="D41" s="10"/>
      <c r="E41" s="43"/>
      <c r="F41" s="43"/>
      <c r="G41" s="43"/>
      <c r="H41" s="43"/>
      <c r="I41" s="88"/>
      <c r="J41" s="10"/>
      <c r="K41" s="42"/>
      <c r="L41" s="89"/>
      <c r="M41" s="89"/>
      <c r="N41" s="89"/>
      <c r="O41" s="10"/>
      <c r="P41" s="351" t="s">
        <v>2</v>
      </c>
      <c r="Q41" s="352"/>
      <c r="R41" s="8"/>
      <c r="W41" s="15"/>
      <c r="X41" s="8"/>
    </row>
    <row r="42" spans="1:24" ht="20.100000000000001" customHeight="1" x14ac:dyDescent="0.2">
      <c r="B42" s="183"/>
      <c r="C42" s="228"/>
      <c r="D42" s="355"/>
      <c r="E42" s="355"/>
      <c r="F42" s="43"/>
      <c r="G42" s="43"/>
      <c r="H42" s="43"/>
      <c r="I42" s="88"/>
      <c r="J42" s="10"/>
      <c r="K42" s="42"/>
      <c r="L42" s="89"/>
      <c r="M42" s="89"/>
      <c r="N42" s="89"/>
      <c r="O42" s="10"/>
      <c r="P42" s="57"/>
      <c r="Q42" s="57"/>
      <c r="R42" s="181"/>
      <c r="W42" s="55"/>
      <c r="X42" s="56"/>
    </row>
    <row r="43" spans="1:24" ht="20.100000000000001" customHeight="1" x14ac:dyDescent="0.2">
      <c r="B43" s="228"/>
      <c r="C43" s="228"/>
      <c r="D43" s="355"/>
      <c r="E43" s="355"/>
      <c r="F43" s="43"/>
      <c r="G43" s="43"/>
      <c r="H43" s="43"/>
      <c r="I43" s="88"/>
      <c r="J43" s="10"/>
      <c r="K43" s="42"/>
      <c r="L43" s="89"/>
      <c r="M43" s="89"/>
      <c r="N43" s="89"/>
      <c r="O43" s="10"/>
      <c r="P43" s="57">
        <v>1</v>
      </c>
      <c r="Q43" s="57" t="s">
        <v>89</v>
      </c>
      <c r="R43" s="181"/>
      <c r="V43" s="59"/>
      <c r="W43" s="149"/>
      <c r="X43" s="56"/>
    </row>
    <row r="44" spans="1:24" ht="20.100000000000001" customHeight="1" x14ac:dyDescent="0.2">
      <c r="B44" s="183"/>
      <c r="C44" s="228"/>
      <c r="D44" s="355"/>
      <c r="E44" s="355"/>
      <c r="F44" s="43"/>
      <c r="G44" s="43"/>
      <c r="H44" s="43"/>
      <c r="I44" s="88"/>
      <c r="J44" s="10"/>
      <c r="K44" s="42"/>
      <c r="L44" s="89"/>
      <c r="M44" s="89"/>
      <c r="N44" s="89"/>
      <c r="O44" s="10"/>
      <c r="P44" s="57">
        <v>2</v>
      </c>
      <c r="Q44" s="57" t="s">
        <v>113</v>
      </c>
      <c r="R44" s="181"/>
      <c r="U44" s="59"/>
      <c r="V44" s="59"/>
      <c r="W44" s="149"/>
      <c r="X44" s="56"/>
    </row>
    <row r="45" spans="1:24" ht="20.100000000000001" customHeight="1" x14ac:dyDescent="0.2">
      <c r="B45" s="228"/>
      <c r="C45" s="228"/>
      <c r="D45" s="355"/>
      <c r="E45" s="355"/>
      <c r="F45" s="43"/>
      <c r="G45" s="43"/>
      <c r="H45" s="43"/>
      <c r="I45" s="88"/>
      <c r="J45" s="10"/>
      <c r="K45" s="42"/>
      <c r="L45" s="89"/>
      <c r="M45" s="89"/>
      <c r="N45" s="89"/>
      <c r="O45" s="10"/>
      <c r="P45" s="57">
        <v>3</v>
      </c>
      <c r="Q45" s="57" t="s">
        <v>120</v>
      </c>
      <c r="R45" s="181"/>
      <c r="V45" s="59"/>
      <c r="W45" s="149"/>
      <c r="X45" s="56"/>
    </row>
    <row r="46" spans="1:24" ht="20.100000000000001" customHeight="1" x14ac:dyDescent="0.2">
      <c r="B46" s="183"/>
      <c r="C46" s="228"/>
      <c r="D46" s="355"/>
      <c r="E46" s="355"/>
      <c r="F46" s="43"/>
      <c r="G46" s="43"/>
      <c r="H46" s="43"/>
      <c r="I46" s="88"/>
      <c r="J46" s="10"/>
      <c r="K46" s="42"/>
      <c r="L46" s="89"/>
      <c r="M46" s="89"/>
      <c r="N46" s="89"/>
      <c r="O46" s="10"/>
      <c r="P46" s="57">
        <v>4</v>
      </c>
      <c r="Q46" s="57" t="s">
        <v>130</v>
      </c>
      <c r="R46" s="181"/>
      <c r="V46" s="59"/>
      <c r="W46" s="149"/>
      <c r="X46" s="56"/>
    </row>
    <row r="47" spans="1:24" ht="20.100000000000001" customHeight="1" x14ac:dyDescent="0.2">
      <c r="B47" s="228"/>
      <c r="C47" s="228"/>
      <c r="D47" s="355"/>
      <c r="E47" s="355"/>
      <c r="F47" s="43"/>
      <c r="G47" s="43"/>
      <c r="H47" s="43"/>
      <c r="I47" s="88"/>
      <c r="J47" s="10"/>
      <c r="K47" s="42"/>
      <c r="L47" s="89"/>
      <c r="M47" s="89"/>
      <c r="N47" s="89"/>
      <c r="O47" s="10"/>
      <c r="P47" s="57">
        <v>5</v>
      </c>
      <c r="Q47" s="57" t="s">
        <v>140</v>
      </c>
      <c r="R47" s="181"/>
      <c r="U47" s="59"/>
      <c r="V47" s="59"/>
      <c r="W47" s="149"/>
      <c r="X47" s="56"/>
    </row>
    <row r="48" spans="1:24" ht="20.100000000000001" customHeight="1" x14ac:dyDescent="0.2">
      <c r="B48" s="183"/>
      <c r="C48" s="228"/>
      <c r="D48" s="355"/>
      <c r="E48" s="355"/>
      <c r="F48" s="43"/>
      <c r="G48" s="43"/>
      <c r="H48" s="43"/>
      <c r="I48" s="88"/>
      <c r="J48" s="10"/>
      <c r="K48" s="42"/>
      <c r="L48" s="89"/>
      <c r="M48" s="89"/>
      <c r="N48" s="89"/>
      <c r="O48" s="10"/>
      <c r="P48" s="57">
        <v>6</v>
      </c>
      <c r="Q48" s="57" t="s">
        <v>149</v>
      </c>
      <c r="R48" s="181"/>
      <c r="U48" s="59"/>
      <c r="V48" s="59"/>
      <c r="W48" s="149"/>
      <c r="X48" s="56"/>
    </row>
    <row r="49" spans="2:24" ht="20.100000000000001" customHeight="1" x14ac:dyDescent="0.2">
      <c r="B49" s="228"/>
      <c r="C49" s="228"/>
      <c r="D49" s="355"/>
      <c r="E49" s="355"/>
      <c r="F49" s="43"/>
      <c r="G49" s="43"/>
      <c r="H49" s="43"/>
      <c r="I49" s="88"/>
      <c r="J49" s="10"/>
      <c r="K49" s="42"/>
      <c r="L49" s="89"/>
      <c r="M49" s="89"/>
      <c r="N49" s="89"/>
      <c r="O49" s="10"/>
      <c r="P49" s="57">
        <v>7</v>
      </c>
      <c r="Q49" s="57" t="s">
        <v>158</v>
      </c>
      <c r="R49" s="181"/>
      <c r="V49" s="59"/>
      <c r="W49" s="149"/>
      <c r="X49" s="56"/>
    </row>
    <row r="50" spans="2:24" ht="20.100000000000001" customHeight="1" x14ac:dyDescent="0.2">
      <c r="B50" s="183"/>
      <c r="C50" s="228"/>
      <c r="D50" s="355"/>
      <c r="E50" s="355"/>
      <c r="F50" s="43"/>
      <c r="G50" s="43"/>
      <c r="H50" s="43"/>
      <c r="I50" s="88"/>
      <c r="J50" s="10"/>
      <c r="K50" s="42"/>
      <c r="L50" s="89"/>
      <c r="M50" s="89"/>
      <c r="N50" s="89"/>
      <c r="O50" s="10"/>
      <c r="P50" s="57">
        <v>8</v>
      </c>
      <c r="Q50" s="57" t="s">
        <v>169</v>
      </c>
      <c r="R50" s="181"/>
      <c r="U50" s="59"/>
      <c r="V50" s="59"/>
      <c r="W50" s="149"/>
      <c r="X50" s="56"/>
    </row>
    <row r="51" spans="2:24" ht="20.100000000000001" customHeight="1" x14ac:dyDescent="0.2">
      <c r="B51" s="183"/>
      <c r="C51" s="228"/>
      <c r="D51" s="355"/>
      <c r="E51" s="355"/>
      <c r="F51" s="43"/>
      <c r="G51" s="43"/>
      <c r="H51" s="43"/>
      <c r="I51" s="88"/>
      <c r="J51" s="10"/>
      <c r="K51" s="42"/>
      <c r="L51" s="89"/>
      <c r="M51" s="89"/>
      <c r="N51" s="89"/>
      <c r="O51" s="10"/>
      <c r="P51" s="57">
        <v>9</v>
      </c>
      <c r="Q51" s="57" t="s">
        <v>181</v>
      </c>
      <c r="R51" s="181"/>
      <c r="U51" s="59"/>
      <c r="V51" s="59"/>
      <c r="W51" s="149"/>
      <c r="X51" s="56"/>
    </row>
    <row r="52" spans="2:24" ht="20.100000000000001" customHeight="1" x14ac:dyDescent="0.2">
      <c r="B52" s="228"/>
      <c r="C52" s="228"/>
      <c r="D52" s="355"/>
      <c r="E52" s="355"/>
      <c r="F52" s="43"/>
      <c r="G52" s="43"/>
      <c r="H52" s="43"/>
      <c r="I52" s="88"/>
      <c r="J52" s="10"/>
      <c r="K52" s="42"/>
      <c r="L52" s="89"/>
      <c r="M52" s="89"/>
      <c r="N52" s="89"/>
      <c r="O52" s="10"/>
      <c r="P52" s="57">
        <v>10</v>
      </c>
      <c r="Q52" s="57" t="s">
        <v>71</v>
      </c>
      <c r="R52" s="181"/>
      <c r="V52" s="59"/>
      <c r="W52" s="149"/>
      <c r="X52" s="56"/>
    </row>
    <row r="53" spans="2:24" ht="20.100000000000001" customHeight="1" x14ac:dyDescent="0.2">
      <c r="B53" s="183"/>
      <c r="C53" s="228"/>
      <c r="D53" s="355"/>
      <c r="E53" s="355"/>
      <c r="F53" s="43"/>
      <c r="G53" s="43"/>
      <c r="H53" s="43"/>
      <c r="I53" s="88"/>
      <c r="J53" s="10"/>
      <c r="K53" s="42"/>
      <c r="L53" s="89"/>
      <c r="M53" s="89"/>
      <c r="N53" s="89"/>
      <c r="O53" s="10"/>
      <c r="P53" s="57">
        <v>11</v>
      </c>
      <c r="Q53" s="57" t="s">
        <v>202</v>
      </c>
      <c r="R53" s="181"/>
      <c r="V53" s="59"/>
      <c r="W53" s="149"/>
      <c r="X53" s="56"/>
    </row>
    <row r="54" spans="2:24" ht="20.100000000000001" customHeight="1" x14ac:dyDescent="0.2">
      <c r="B54" s="228"/>
      <c r="C54" s="228"/>
      <c r="D54" s="355"/>
      <c r="E54" s="355"/>
      <c r="F54" s="43"/>
      <c r="G54" s="43"/>
      <c r="H54" s="43"/>
      <c r="I54" s="88"/>
      <c r="J54" s="10"/>
      <c r="K54" s="42"/>
      <c r="L54" s="89"/>
      <c r="M54" s="89"/>
      <c r="N54" s="89"/>
      <c r="O54" s="10"/>
      <c r="P54" s="57">
        <v>12</v>
      </c>
      <c r="Q54" s="57" t="s">
        <v>213</v>
      </c>
      <c r="R54" s="181"/>
      <c r="V54" s="59"/>
      <c r="W54" s="149"/>
      <c r="X54" s="56"/>
    </row>
    <row r="55" spans="2:24" ht="20.100000000000001" customHeight="1" x14ac:dyDescent="0.2">
      <c r="B55" s="183"/>
      <c r="C55" s="228"/>
      <c r="D55" s="355"/>
      <c r="E55" s="355"/>
      <c r="F55" s="43"/>
      <c r="G55" s="43"/>
      <c r="H55" s="43"/>
      <c r="I55" s="88"/>
      <c r="J55" s="10"/>
      <c r="K55" s="42"/>
      <c r="L55" s="89"/>
      <c r="M55" s="89"/>
      <c r="N55" s="89"/>
      <c r="O55" s="10"/>
      <c r="P55" s="57">
        <v>13</v>
      </c>
      <c r="Q55" s="57" t="s">
        <v>227</v>
      </c>
      <c r="R55" s="181"/>
      <c r="U55" s="59"/>
      <c r="V55" s="59"/>
      <c r="W55" s="149"/>
      <c r="X55" s="56"/>
    </row>
    <row r="56" spans="2:24" ht="20.100000000000001" customHeight="1" x14ac:dyDescent="0.2">
      <c r="B56" s="228"/>
      <c r="C56" s="228"/>
      <c r="D56" s="355"/>
      <c r="E56" s="355"/>
      <c r="F56" s="43"/>
      <c r="G56" s="43"/>
      <c r="H56" s="43"/>
      <c r="I56" s="88"/>
      <c r="J56" s="88"/>
      <c r="K56" s="88"/>
      <c r="L56" s="89"/>
      <c r="M56" s="89"/>
      <c r="N56" s="89"/>
      <c r="O56" s="10"/>
      <c r="P56" s="57">
        <v>14</v>
      </c>
      <c r="Q56" s="57" t="s">
        <v>236</v>
      </c>
      <c r="R56" s="181"/>
      <c r="U56" s="59"/>
      <c r="V56" s="59"/>
      <c r="W56" s="149"/>
      <c r="X56" s="56"/>
    </row>
    <row r="57" spans="2:24" ht="20.100000000000001" customHeight="1" x14ac:dyDescent="0.2">
      <c r="B57" s="183"/>
      <c r="C57" s="228"/>
      <c r="D57" s="355"/>
      <c r="E57" s="355"/>
      <c r="F57" s="43"/>
      <c r="G57" s="43"/>
      <c r="H57" s="43"/>
      <c r="I57" s="88"/>
      <c r="J57" s="88"/>
      <c r="K57" s="88"/>
      <c r="L57" s="89"/>
      <c r="M57" s="89"/>
      <c r="N57" s="89"/>
      <c r="O57" s="10"/>
      <c r="P57" s="92"/>
      <c r="Q57" s="22"/>
      <c r="R57" s="8"/>
      <c r="U57" s="59"/>
      <c r="V57" s="59"/>
      <c r="W57" s="149"/>
      <c r="X57" s="56"/>
    </row>
    <row r="58" spans="2:24" ht="20.100000000000001" customHeight="1" x14ac:dyDescent="0.2">
      <c r="B58" s="183"/>
      <c r="C58" s="228"/>
      <c r="D58" s="355"/>
      <c r="E58" s="355"/>
      <c r="F58" s="43"/>
      <c r="G58" s="43"/>
      <c r="H58" s="43"/>
      <c r="I58" s="88"/>
      <c r="J58" s="88"/>
      <c r="K58" s="88"/>
      <c r="L58" s="89"/>
      <c r="M58" s="89"/>
      <c r="N58" s="89"/>
      <c r="O58" s="10"/>
      <c r="P58" s="8">
        <f>SUM(P43:P57)</f>
        <v>105</v>
      </c>
      <c r="Q58" s="8"/>
      <c r="R58" s="8"/>
      <c r="V58" s="59"/>
      <c r="W58" s="149"/>
      <c r="X58" s="56"/>
    </row>
    <row r="59" spans="2:24" ht="20.100000000000001" customHeight="1" x14ac:dyDescent="0.2">
      <c r="B59" s="183"/>
      <c r="C59" s="228"/>
      <c r="D59" s="355"/>
      <c r="E59" s="355"/>
      <c r="F59" s="43"/>
      <c r="G59" s="43"/>
      <c r="H59" s="43"/>
      <c r="I59" s="10"/>
      <c r="J59" s="10"/>
      <c r="K59" s="42"/>
      <c r="L59" s="89"/>
      <c r="M59" s="89"/>
      <c r="N59" s="89"/>
      <c r="O59" s="10"/>
      <c r="P59" s="8"/>
      <c r="Q59" s="8"/>
      <c r="R59" s="8"/>
      <c r="U59" s="59"/>
      <c r="V59" s="59"/>
      <c r="W59" s="149"/>
      <c r="X59" s="56"/>
    </row>
    <row r="60" spans="2:24" ht="20.100000000000001" customHeight="1" x14ac:dyDescent="0.2">
      <c r="B60" s="183"/>
      <c r="C60" s="228"/>
      <c r="D60" s="355"/>
      <c r="E60" s="355"/>
      <c r="F60" s="43"/>
      <c r="G60" s="43"/>
      <c r="H60" s="43"/>
      <c r="I60" s="10"/>
      <c r="J60" s="10"/>
      <c r="K60" s="42"/>
      <c r="L60" s="89"/>
      <c r="M60" s="89"/>
      <c r="N60" s="89"/>
      <c r="O60" s="10"/>
      <c r="P60" s="8"/>
      <c r="Q60" s="8"/>
      <c r="R60" s="8"/>
      <c r="U60" s="59"/>
      <c r="V60" s="59"/>
      <c r="W60" s="149"/>
      <c r="X60" s="56"/>
    </row>
    <row r="61" spans="2:24" ht="20.100000000000001" customHeight="1" x14ac:dyDescent="0.2">
      <c r="B61" s="228"/>
      <c r="C61" s="228"/>
      <c r="D61" s="355"/>
      <c r="E61" s="355"/>
      <c r="F61" s="43"/>
      <c r="G61" s="43"/>
      <c r="H61" s="43"/>
      <c r="I61" s="10"/>
      <c r="J61" s="10"/>
      <c r="K61" s="42"/>
      <c r="L61" s="89"/>
      <c r="M61" s="89"/>
      <c r="N61" s="89"/>
      <c r="O61" s="10"/>
      <c r="P61" s="8"/>
      <c r="Q61" s="8"/>
      <c r="R61" s="8"/>
      <c r="V61" s="59"/>
      <c r="W61" s="149"/>
      <c r="X61" s="56"/>
    </row>
    <row r="62" spans="2:24" ht="20.100000000000001" customHeight="1" x14ac:dyDescent="0.2">
      <c r="B62" s="183"/>
      <c r="C62" s="228"/>
      <c r="D62" s="355"/>
      <c r="E62" s="355"/>
      <c r="F62" s="43"/>
      <c r="G62" s="43"/>
      <c r="H62" s="43"/>
      <c r="I62" s="10"/>
      <c r="J62" s="10"/>
      <c r="K62" s="42"/>
      <c r="L62" s="89"/>
      <c r="M62" s="89"/>
      <c r="N62" s="89"/>
      <c r="O62" s="10"/>
      <c r="P62" s="8"/>
      <c r="Q62" s="8"/>
      <c r="R62" s="8"/>
      <c r="V62" s="59"/>
      <c r="W62" s="149"/>
      <c r="X62" s="56"/>
    </row>
    <row r="63" spans="2:24" ht="20.100000000000001" customHeight="1" x14ac:dyDescent="0.2">
      <c r="B63" s="183"/>
      <c r="C63" s="228"/>
      <c r="D63" s="355"/>
      <c r="E63" s="355"/>
      <c r="F63" s="43"/>
      <c r="G63" s="43"/>
      <c r="H63" s="43"/>
      <c r="I63" s="10"/>
      <c r="J63" s="10"/>
      <c r="K63" s="42"/>
      <c r="L63" s="89"/>
      <c r="M63" s="89"/>
      <c r="N63" s="89"/>
      <c r="O63" s="10"/>
      <c r="P63" s="8"/>
      <c r="Q63" s="8"/>
      <c r="R63" s="8"/>
      <c r="V63" s="59"/>
      <c r="W63" s="149"/>
      <c r="X63" s="56"/>
    </row>
    <row r="64" spans="2:24" ht="20.100000000000001" customHeight="1" x14ac:dyDescent="0.2">
      <c r="B64" s="228"/>
      <c r="C64" s="228"/>
      <c r="D64" s="355"/>
      <c r="E64" s="355"/>
      <c r="F64" s="43"/>
      <c r="G64" s="43"/>
      <c r="H64" s="43"/>
      <c r="I64" s="10"/>
      <c r="J64" s="10"/>
      <c r="K64" s="42"/>
      <c r="L64" s="89"/>
      <c r="M64" s="89"/>
      <c r="N64" s="89"/>
      <c r="O64" s="10"/>
      <c r="P64" s="8"/>
      <c r="Q64" s="8"/>
      <c r="R64" s="8"/>
      <c r="W64" s="55"/>
      <c r="X64" s="56"/>
    </row>
    <row r="65" spans="2:24" ht="20.100000000000001" customHeight="1" x14ac:dyDescent="0.2">
      <c r="B65" s="228"/>
      <c r="C65" s="228"/>
      <c r="D65" s="355"/>
      <c r="E65" s="355"/>
      <c r="F65" s="43"/>
      <c r="G65" s="43"/>
      <c r="H65" s="43"/>
      <c r="I65" s="10"/>
      <c r="J65" s="10"/>
      <c r="K65" s="42"/>
      <c r="L65" s="89"/>
      <c r="M65" s="89"/>
      <c r="N65" s="89"/>
      <c r="O65" s="10"/>
      <c r="P65" s="8"/>
      <c r="Q65" s="8"/>
      <c r="R65" s="8"/>
      <c r="W65" s="55"/>
      <c r="X65" s="56"/>
    </row>
    <row r="66" spans="2:24" ht="20.100000000000001" customHeight="1" x14ac:dyDescent="0.2">
      <c r="B66" s="228"/>
      <c r="C66" s="55"/>
      <c r="D66" s="355"/>
      <c r="E66" s="355"/>
      <c r="R66" s="55"/>
      <c r="X66" s="56"/>
    </row>
    <row r="67" spans="2:24" ht="20.100000000000001" customHeight="1" x14ac:dyDescent="0.2">
      <c r="B67" s="183"/>
      <c r="C67" s="8"/>
      <c r="D67" s="10"/>
      <c r="E67" s="43"/>
      <c r="R67" s="55"/>
      <c r="X67" s="56"/>
    </row>
    <row r="68" spans="2:24" ht="20.100000000000001" customHeight="1" x14ac:dyDescent="0.2">
      <c r="R68" s="55"/>
      <c r="X68" s="56"/>
    </row>
    <row r="69" spans="2:24" ht="20.100000000000001" customHeight="1" x14ac:dyDescent="0.2">
      <c r="R69" s="55"/>
      <c r="X69" s="56"/>
    </row>
    <row r="70" spans="2:24" ht="20.100000000000001" customHeight="1" x14ac:dyDescent="0.2">
      <c r="R70" s="17"/>
      <c r="X70" s="56"/>
    </row>
    <row r="71" spans="2:24" ht="20.100000000000001" customHeight="1" x14ac:dyDescent="0.2">
      <c r="R71" s="17"/>
      <c r="X71" s="8"/>
    </row>
    <row r="72" spans="2:24" ht="20.100000000000001" customHeight="1" x14ac:dyDescent="0.2">
      <c r="R72" s="17"/>
      <c r="W72" s="9"/>
    </row>
    <row r="73" spans="2:24" ht="20.100000000000001" customHeight="1" x14ac:dyDescent="0.2">
      <c r="R73" s="17"/>
      <c r="W73" s="9"/>
    </row>
    <row r="74" spans="2:24" ht="20.100000000000001" customHeight="1" x14ac:dyDescent="0.2">
      <c r="R74" s="17"/>
      <c r="W74" s="9"/>
    </row>
    <row r="75" spans="2:24" ht="20.100000000000001" customHeight="1" x14ac:dyDescent="0.2">
      <c r="R75" s="17"/>
      <c r="W75" s="9"/>
    </row>
    <row r="76" spans="2:24" ht="20.100000000000001" customHeight="1" x14ac:dyDescent="0.2">
      <c r="R76" s="17"/>
      <c r="W76" s="9"/>
    </row>
    <row r="77" spans="2:24" ht="20.100000000000001" customHeight="1" x14ac:dyDescent="0.2">
      <c r="R77" s="17"/>
      <c r="W77" s="9"/>
    </row>
    <row r="78" spans="2:24" ht="20.100000000000001" customHeight="1" x14ac:dyDescent="0.2">
      <c r="R78" s="17"/>
      <c r="W78" s="9"/>
    </row>
    <row r="79" spans="2:24" ht="20.100000000000001" customHeight="1" x14ac:dyDescent="0.2">
      <c r="W79" s="9"/>
    </row>
    <row r="80" spans="2:24" ht="20.100000000000001" customHeight="1" x14ac:dyDescent="0.2">
      <c r="W80" s="9"/>
    </row>
  </sheetData>
  <mergeCells count="74">
    <mergeCell ref="D65:E65"/>
    <mergeCell ref="D66:E66"/>
    <mergeCell ref="D59:E59"/>
    <mergeCell ref="D60:E60"/>
    <mergeCell ref="D61:E61"/>
    <mergeCell ref="D62:E62"/>
    <mergeCell ref="D63:E63"/>
    <mergeCell ref="D64:E64"/>
    <mergeCell ref="D56:E56"/>
    <mergeCell ref="D57:E57"/>
    <mergeCell ref="D58:E58"/>
    <mergeCell ref="D55:E55"/>
    <mergeCell ref="D52:E52"/>
    <mergeCell ref="D53:E53"/>
    <mergeCell ref="D54:E54"/>
    <mergeCell ref="D50:E50"/>
    <mergeCell ref="D51:E51"/>
    <mergeCell ref="D49:E49"/>
    <mergeCell ref="D46:E46"/>
    <mergeCell ref="D47:E47"/>
    <mergeCell ref="D48:E48"/>
    <mergeCell ref="D44:E44"/>
    <mergeCell ref="D45:E45"/>
    <mergeCell ref="D43:E43"/>
    <mergeCell ref="R19:R36"/>
    <mergeCell ref="C20:C21"/>
    <mergeCell ref="P41:Q41"/>
    <mergeCell ref="D42:E42"/>
    <mergeCell ref="J19:Q19"/>
    <mergeCell ref="C22:C23"/>
    <mergeCell ref="R6:R7"/>
    <mergeCell ref="R8:R9"/>
    <mergeCell ref="R10:R11"/>
    <mergeCell ref="R16:R17"/>
    <mergeCell ref="A14:A15"/>
    <mergeCell ref="B14:B15"/>
    <mergeCell ref="C14:C15"/>
    <mergeCell ref="P14:P15"/>
    <mergeCell ref="Q14:Q15"/>
    <mergeCell ref="R14:R15"/>
    <mergeCell ref="A16:A17"/>
    <mergeCell ref="B16:B17"/>
    <mergeCell ref="C16:C17"/>
    <mergeCell ref="P16:P17"/>
    <mergeCell ref="Q16:Q17"/>
    <mergeCell ref="R12:R13"/>
    <mergeCell ref="P12:P13"/>
    <mergeCell ref="Q12:Q13"/>
    <mergeCell ref="A10:A11"/>
    <mergeCell ref="B10:B11"/>
    <mergeCell ref="C10:C11"/>
    <mergeCell ref="P10:P11"/>
    <mergeCell ref="Q10:Q11"/>
    <mergeCell ref="A12:A13"/>
    <mergeCell ref="B12:B13"/>
    <mergeCell ref="C12:C13"/>
    <mergeCell ref="A6:A7"/>
    <mergeCell ref="B6:B7"/>
    <mergeCell ref="C6:C7"/>
    <mergeCell ref="P6:P7"/>
    <mergeCell ref="Q6:Q7"/>
    <mergeCell ref="A8:A9"/>
    <mergeCell ref="B8:B9"/>
    <mergeCell ref="C8:C9"/>
    <mergeCell ref="P8:P9"/>
    <mergeCell ref="Q8:Q9"/>
    <mergeCell ref="A1:R1"/>
    <mergeCell ref="I3:J3"/>
    <mergeCell ref="A4:A5"/>
    <mergeCell ref="B4:B5"/>
    <mergeCell ref="C4:C5"/>
    <mergeCell ref="P4:P5"/>
    <mergeCell ref="R4:R5"/>
    <mergeCell ref="Q4:Q5"/>
  </mergeCells>
  <phoneticPr fontId="1"/>
  <printOptions horizontalCentered="1"/>
  <pageMargins left="0.31496062992125984" right="0.19685039370078741" top="0.94488188976377963" bottom="0.59055118110236227" header="0.51181102362204722" footer="0.51181102362204722"/>
  <pageSetup paperSize="9"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参加選手・学校・保険代</vt:lpstr>
      <vt:lpstr>参加選手・学校・参加費</vt:lpstr>
      <vt:lpstr>表紙(1)</vt:lpstr>
      <vt:lpstr>表紙(2)</vt:lpstr>
      <vt:lpstr>男子団組・全結果</vt:lpstr>
      <vt:lpstr>女子団組 ・全結果</vt:lpstr>
      <vt:lpstr>'女子団組 ・全結果'!Print_Area</vt:lpstr>
      <vt:lpstr>男子団組・全結果!Print_Area</vt:lpstr>
      <vt:lpstr>'表紙(1)'!Print_Area</vt:lpstr>
      <vt:lpstr>'表紙(2)'!Print_Area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private</dc:creator>
  <cp:lastModifiedBy>yasumoto</cp:lastModifiedBy>
  <cp:lastPrinted>2017-09-29T03:48:24Z</cp:lastPrinted>
  <dcterms:created xsi:type="dcterms:W3CDTF">2001-04-26T04:08:50Z</dcterms:created>
  <dcterms:modified xsi:type="dcterms:W3CDTF">2017-10-09T04:53:45Z</dcterms:modified>
</cp:coreProperties>
</file>