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9200" windowHeight="12915"/>
  </bookViews>
  <sheets>
    <sheet name="H26成績一覧（関東選抜）" sheetId="31" r:id="rId1"/>
    <sheet name="女子個人形" sheetId="23" r:id="rId2"/>
    <sheet name="男子個人形" sheetId="24" r:id="rId3"/>
    <sheet name="女子団体形" sheetId="25" r:id="rId4"/>
    <sheet name="男子団体形" sheetId="26" r:id="rId5"/>
    <sheet name="女子個人組手" sheetId="27" r:id="rId6"/>
    <sheet name="男子個人組手" sheetId="28" r:id="rId7"/>
    <sheet name="女子団体組手" sheetId="29" r:id="rId8"/>
    <sheet name="男子団体組手" sheetId="30" r:id="rId9"/>
    <sheet name="学校" sheetId="8" state="hidden" r:id="rId10"/>
    <sheet name="順番" sheetId="2" state="hidden" r:id="rId11"/>
    <sheet name="計算" sheetId="5" state="hidden" r:id="rId12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a" localSheetId="0">#REF!</definedName>
    <definedName name="a">[1]男個形!$F$5:$F$18</definedName>
    <definedName name="aa" localSheetId="0">[2]男子個人形!#REF!,[2]男子個人形!#REF!</definedName>
    <definedName name="aa">[1]男個形!#REF!,[1]男個形!#REF!</definedName>
    <definedName name="AB人数">#REF!</definedName>
    <definedName name="A人数">#REF!</definedName>
    <definedName name="b" localSheetId="0">#REF!</definedName>
    <definedName name="b">[1]男個形!$F$19:$F$33</definedName>
    <definedName name="B人数">#REF!</definedName>
    <definedName name="CD人数">#REF!</definedName>
    <definedName name="C人数">#REF!</definedName>
    <definedName name="d" localSheetId="0">#REF!</definedName>
    <definedName name="d">[1]男個形!$F$39:$F$53</definedName>
    <definedName name="D人数">#REF!</definedName>
    <definedName name="e" localSheetId="0">#REF!</definedName>
    <definedName name="e">[1]男個形!$F$54:$F$67</definedName>
    <definedName name="fe" localSheetId="0">#REF!</definedName>
    <definedName name="fe">#REF!</definedName>
    <definedName name="k" localSheetId="0">#REF!,#REF!</definedName>
    <definedName name="k">#REF!,#REF!</definedName>
    <definedName name="ki" localSheetId="0">#REF!</definedName>
    <definedName name="ki">#REF!</definedName>
    <definedName name="m" localSheetId="0">#REF!</definedName>
    <definedName name="m">#REF!</definedName>
    <definedName name="p" localSheetId="0">#REF!</definedName>
    <definedName name="p">#REF!</definedName>
    <definedName name="_xlnm.Print_Area" localSheetId="0">'H26成績一覧（関東選抜）'!$A$1:$G$23</definedName>
    <definedName name="_xlnm.Print_Area" localSheetId="9">学校!$W$2:$AA$36</definedName>
    <definedName name="_xlnm.Print_Area" localSheetId="10">順番!$CB$5:$CR$54</definedName>
    <definedName name="q" localSheetId="0">#REF!</definedName>
    <definedName name="q">#REF!</definedName>
    <definedName name="w" localSheetId="0">#REF!</definedName>
    <definedName name="w">#REF!</definedName>
    <definedName name="x" localSheetId="0">#REF!</definedName>
    <definedName name="x">#REF!</definedName>
    <definedName name="シード抜人数">#REF!</definedName>
    <definedName name="チェック">#REF!</definedName>
    <definedName name="校数">#REF!</definedName>
    <definedName name="実力1">学校!$O$3</definedName>
    <definedName name="実力2">学校!$O$4</definedName>
    <definedName name="実力3">学校!$O$5</definedName>
    <definedName name="実力4">学校!$O$6</definedName>
    <definedName name="種目" localSheetId="0">[3]DATA!$E$2</definedName>
    <definedName name="種目">#REF!</definedName>
    <definedName name="女子得点" localSheetId="0">#REF!</definedName>
    <definedName name="女子得点">#REF!</definedName>
    <definedName name="人数" localSheetId="0">[3]DATA!$D$4</definedName>
    <definedName name="人数">#REF!</definedName>
    <definedName name="単女" localSheetId="0">[4]辞書!$B$11:$J$225</definedName>
    <definedName name="単女">[5]辞書!$B$11:$J$225</definedName>
    <definedName name="男子得点" localSheetId="0">#REF!</definedName>
    <definedName name="男子得点">#REF!</definedName>
  </definedNames>
  <calcPr calcId="152511"/>
</workbook>
</file>

<file path=xl/calcChain.xml><?xml version="1.0" encoding="utf-8"?>
<calcChain xmlns="http://schemas.openxmlformats.org/spreadsheetml/2006/main">
  <c r="D9" i="8" l="1"/>
  <c r="N6" i="8"/>
  <c r="N3" i="8"/>
  <c r="L3" i="2"/>
  <c r="M3" i="2"/>
  <c r="N3" i="2"/>
  <c r="O3" i="2"/>
  <c r="F4" i="2"/>
  <c r="R3" i="8" s="1"/>
  <c r="G4" i="2"/>
  <c r="S3" i="8" s="1"/>
  <c r="H4" i="2"/>
  <c r="T3" i="8" s="1"/>
  <c r="I4" i="2"/>
  <c r="U3" i="8" s="1"/>
  <c r="K4" i="2"/>
  <c r="F5" i="2"/>
  <c r="R4" i="8" s="1"/>
  <c r="G5" i="2"/>
  <c r="S4" i="8" s="1"/>
  <c r="H5" i="2"/>
  <c r="T4" i="8" s="1"/>
  <c r="I5" i="2"/>
  <c r="U4" i="8" s="1"/>
  <c r="K5" i="2"/>
  <c r="F6" i="2"/>
  <c r="R5" i="8" s="1"/>
  <c r="G6" i="2"/>
  <c r="S5" i="8" s="1"/>
  <c r="H6" i="2"/>
  <c r="T5" i="8" s="1"/>
  <c r="I6" i="2"/>
  <c r="U5" i="8" s="1"/>
  <c r="K6" i="2"/>
  <c r="F7" i="2"/>
  <c r="R6" i="8" s="1"/>
  <c r="G7" i="2"/>
  <c r="S6" i="8" s="1"/>
  <c r="H7" i="2"/>
  <c r="T6" i="8" s="1"/>
  <c r="I7" i="2"/>
  <c r="U6" i="8" s="1"/>
  <c r="K7" i="2"/>
  <c r="A13" i="2"/>
  <c r="B13" i="2"/>
  <c r="C13" i="2"/>
  <c r="D13" i="2"/>
  <c r="A14" i="2"/>
  <c r="B14" i="2"/>
  <c r="C14" i="2"/>
  <c r="D14" i="2"/>
  <c r="A15" i="2"/>
  <c r="B15" i="2"/>
  <c r="C15" i="2"/>
  <c r="D15" i="2"/>
  <c r="A16" i="2"/>
  <c r="B16" i="2"/>
  <c r="C16" i="2"/>
  <c r="D16" i="2"/>
  <c r="A17" i="2"/>
  <c r="B17" i="2"/>
  <c r="C17" i="2"/>
  <c r="D17" i="2"/>
  <c r="A18" i="2"/>
  <c r="B18" i="2"/>
  <c r="C18" i="2"/>
  <c r="D18" i="2"/>
  <c r="A19" i="2"/>
  <c r="B19" i="2"/>
  <c r="C19" i="2"/>
  <c r="D19" i="2"/>
  <c r="A20" i="2"/>
  <c r="B20" i="2"/>
  <c r="C20" i="2"/>
  <c r="D20" i="2"/>
  <c r="A21" i="2"/>
  <c r="B21" i="2"/>
  <c r="C21" i="2"/>
  <c r="D21" i="2"/>
  <c r="A22" i="2"/>
  <c r="B22" i="2"/>
  <c r="C22" i="2"/>
  <c r="D22" i="2"/>
  <c r="A23" i="2"/>
  <c r="B23" i="2"/>
  <c r="C23" i="2"/>
  <c r="D23" i="2"/>
  <c r="A24" i="2"/>
  <c r="B24" i="2"/>
  <c r="C24" i="2"/>
  <c r="D24" i="2"/>
  <c r="A25" i="2"/>
  <c r="B25" i="2"/>
  <c r="C25" i="2"/>
  <c r="D25" i="2"/>
  <c r="A26" i="2"/>
  <c r="B26" i="2"/>
  <c r="C26" i="2"/>
  <c r="D26" i="2"/>
  <c r="A27" i="2"/>
  <c r="B27" i="2"/>
  <c r="C27" i="2"/>
  <c r="D27" i="2"/>
  <c r="A28" i="2"/>
  <c r="B28" i="2"/>
  <c r="C28" i="2"/>
  <c r="D28" i="2"/>
  <c r="A29" i="2"/>
  <c r="B29" i="2"/>
  <c r="C29" i="2"/>
  <c r="D29" i="2"/>
  <c r="A30" i="2"/>
  <c r="B30" i="2"/>
  <c r="C30" i="2"/>
  <c r="D30" i="2"/>
  <c r="A31" i="2"/>
  <c r="B31" i="2"/>
  <c r="C31" i="2"/>
  <c r="D31" i="2"/>
  <c r="A32" i="2"/>
  <c r="B32" i="2"/>
  <c r="C32" i="2"/>
  <c r="D32" i="2"/>
  <c r="A33" i="2"/>
  <c r="B33" i="2"/>
  <c r="C33" i="2"/>
  <c r="D33" i="2"/>
  <c r="A34" i="2"/>
  <c r="B34" i="2"/>
  <c r="C34" i="2"/>
  <c r="D34" i="2"/>
  <c r="A35" i="2"/>
  <c r="B35" i="2"/>
  <c r="C35" i="2"/>
  <c r="D35" i="2"/>
  <c r="A36" i="2"/>
  <c r="B36" i="2"/>
  <c r="C36" i="2"/>
  <c r="D36" i="2"/>
  <c r="A37" i="2"/>
  <c r="B37" i="2"/>
  <c r="C37" i="2"/>
  <c r="D37" i="2"/>
  <c r="A38" i="2"/>
  <c r="B38" i="2"/>
  <c r="C38" i="2"/>
  <c r="D38" i="2"/>
  <c r="A39" i="2"/>
  <c r="B39" i="2"/>
  <c r="C39" i="2"/>
  <c r="D39" i="2"/>
  <c r="A40" i="2"/>
  <c r="B40" i="2"/>
  <c r="C40" i="2"/>
  <c r="D40" i="2"/>
  <c r="A41" i="2"/>
  <c r="B41" i="2"/>
  <c r="C41" i="2"/>
  <c r="D41" i="2"/>
  <c r="A42" i="2"/>
  <c r="B42" i="2"/>
  <c r="C42" i="2"/>
  <c r="D42" i="2"/>
  <c r="A43" i="2"/>
  <c r="B43" i="2"/>
  <c r="C43" i="2"/>
  <c r="D43" i="2"/>
  <c r="A44" i="2"/>
  <c r="B44" i="2"/>
  <c r="C44" i="2"/>
  <c r="D44" i="2"/>
  <c r="A45" i="2"/>
  <c r="B45" i="2"/>
  <c r="C45" i="2"/>
  <c r="D45" i="2"/>
  <c r="A46" i="2"/>
  <c r="B46" i="2"/>
  <c r="C46" i="2"/>
  <c r="D46" i="2"/>
  <c r="A47" i="2"/>
  <c r="B47" i="2"/>
  <c r="C47" i="2"/>
  <c r="D47" i="2"/>
  <c r="A48" i="2"/>
  <c r="B48" i="2"/>
  <c r="C48" i="2"/>
  <c r="D48" i="2"/>
  <c r="A49" i="2"/>
  <c r="B49" i="2"/>
  <c r="C49" i="2"/>
  <c r="D49" i="2"/>
  <c r="A50" i="2"/>
  <c r="B50" i="2"/>
  <c r="C50" i="2"/>
  <c r="D50" i="2"/>
  <c r="A51" i="2"/>
  <c r="B51" i="2"/>
  <c r="C51" i="2"/>
  <c r="D51" i="2"/>
  <c r="A52" i="2"/>
  <c r="B52" i="2"/>
  <c r="C52" i="2"/>
  <c r="D52" i="2"/>
  <c r="A53" i="2"/>
  <c r="B53" i="2"/>
  <c r="C53" i="2"/>
  <c r="D53" i="2"/>
  <c r="A54" i="2"/>
  <c r="B54" i="2"/>
  <c r="C54" i="2"/>
  <c r="D54" i="2"/>
  <c r="A55" i="2"/>
  <c r="B55" i="2"/>
  <c r="C55" i="2"/>
  <c r="D55" i="2"/>
  <c r="A56" i="2"/>
  <c r="B56" i="2"/>
  <c r="C56" i="2"/>
  <c r="D56" i="2"/>
  <c r="A57" i="2"/>
  <c r="B57" i="2"/>
  <c r="C57" i="2"/>
  <c r="C59" i="2" s="1"/>
  <c r="C61" i="2" s="1"/>
  <c r="C63" i="2" s="1"/>
  <c r="C65" i="2" s="1"/>
  <c r="C67" i="2" s="1"/>
  <c r="C69" i="2" s="1"/>
  <c r="C71" i="2" s="1"/>
  <c r="C73" i="2" s="1"/>
  <c r="D57" i="2"/>
  <c r="D59" i="2" s="1"/>
  <c r="D61" i="2" s="1"/>
  <c r="D63" i="2" s="1"/>
  <c r="D65" i="2" s="1"/>
  <c r="D67" i="2" s="1"/>
  <c r="D69" i="2" s="1"/>
  <c r="D71" i="2" s="1"/>
  <c r="D73" i="2" s="1"/>
  <c r="A58" i="2"/>
  <c r="A60" i="2" s="1"/>
  <c r="A62" i="2" s="1"/>
  <c r="A64" i="2" s="1"/>
  <c r="A66" i="2" s="1"/>
  <c r="A68" i="2" s="1"/>
  <c r="A70" i="2" s="1"/>
  <c r="A72" i="2" s="1"/>
  <c r="A74" i="2" s="1"/>
  <c r="B58" i="2"/>
  <c r="B60" i="2" s="1"/>
  <c r="B62" i="2" s="1"/>
  <c r="B64" i="2" s="1"/>
  <c r="B66" i="2" s="1"/>
  <c r="B68" i="2" s="1"/>
  <c r="B70" i="2" s="1"/>
  <c r="B72" i="2" s="1"/>
  <c r="B74" i="2" s="1"/>
  <c r="C58" i="2"/>
  <c r="C60" i="2" s="1"/>
  <c r="C62" i="2" s="1"/>
  <c r="C64" i="2" s="1"/>
  <c r="C66" i="2" s="1"/>
  <c r="C68" i="2" s="1"/>
  <c r="C70" i="2" s="1"/>
  <c r="C72" i="2" s="1"/>
  <c r="C74" i="2" s="1"/>
  <c r="D58" i="2"/>
  <c r="D60" i="2" s="1"/>
  <c r="D62" i="2" s="1"/>
  <c r="D64" i="2" s="1"/>
  <c r="D66" i="2" s="1"/>
  <c r="D68" i="2" s="1"/>
  <c r="D70" i="2" s="1"/>
  <c r="D72" i="2" s="1"/>
  <c r="D74" i="2" s="1"/>
  <c r="A59" i="2"/>
  <c r="A61" i="2" s="1"/>
  <c r="A63" i="2" s="1"/>
  <c r="A65" i="2" s="1"/>
  <c r="A67" i="2" s="1"/>
  <c r="A69" i="2" s="1"/>
  <c r="A71" i="2" s="1"/>
  <c r="A73" i="2" s="1"/>
  <c r="B59" i="2"/>
  <c r="B61" i="2"/>
  <c r="B63" i="2" s="1"/>
  <c r="B65" i="2" s="1"/>
  <c r="B67" i="2" s="1"/>
  <c r="B69" i="2" s="1"/>
  <c r="B71" i="2" s="1"/>
  <c r="B73" i="2" s="1"/>
  <c r="N2" i="8"/>
  <c r="R2" i="8"/>
  <c r="S2" i="8"/>
  <c r="T2" i="8"/>
  <c r="U2" i="8"/>
  <c r="F3" i="8"/>
  <c r="Q3" i="8"/>
  <c r="AC3" i="8"/>
  <c r="L4" i="2" s="1"/>
  <c r="AD3" i="8"/>
  <c r="M4" i="2" s="1"/>
  <c r="AE3" i="8"/>
  <c r="N4" i="2" s="1"/>
  <c r="AF3" i="8"/>
  <c r="O4" i="2" s="1"/>
  <c r="F4" i="8"/>
  <c r="N4" i="8"/>
  <c r="Q4" i="8"/>
  <c r="AC4" i="8"/>
  <c r="L5" i="2" s="1"/>
  <c r="AD4" i="8"/>
  <c r="M5" i="2" s="1"/>
  <c r="AE4" i="8"/>
  <c r="N5" i="2" s="1"/>
  <c r="AF4" i="8"/>
  <c r="O5" i="2" s="1"/>
  <c r="F5" i="8"/>
  <c r="N5" i="8"/>
  <c r="Q5" i="8"/>
  <c r="AC5" i="8"/>
  <c r="L6" i="2" s="1"/>
  <c r="AD5" i="8"/>
  <c r="M6" i="2" s="1"/>
  <c r="AE5" i="8"/>
  <c r="N6" i="2" s="1"/>
  <c r="AF5" i="8"/>
  <c r="O6" i="2" s="1"/>
  <c r="F6" i="8"/>
  <c r="Q6" i="8"/>
  <c r="AC6" i="8"/>
  <c r="L7" i="2" s="1"/>
  <c r="AD6" i="8"/>
  <c r="M7" i="2" s="1"/>
  <c r="AE6" i="8"/>
  <c r="N7" i="2" s="1"/>
  <c r="AF6" i="8"/>
  <c r="O7" i="2" s="1"/>
  <c r="M9" i="8"/>
  <c r="N9" i="8"/>
  <c r="O9" i="8"/>
  <c r="P9" i="8"/>
  <c r="R5" i="2" l="1"/>
  <c r="Y9" i="8"/>
  <c r="Z9" i="8"/>
  <c r="Z3" i="8"/>
  <c r="Z4" i="8"/>
  <c r="AA4" i="8"/>
  <c r="AA3" i="8"/>
  <c r="X5" i="8"/>
  <c r="X3" i="8"/>
  <c r="X6" i="8"/>
  <c r="X4" i="8"/>
  <c r="Y6" i="8"/>
  <c r="Y5" i="8"/>
  <c r="Y3" i="8"/>
  <c r="G8" i="2"/>
  <c r="S7" i="8" s="1"/>
  <c r="S6" i="2"/>
  <c r="T6" i="2"/>
  <c r="S7" i="2"/>
  <c r="R6" i="2"/>
  <c r="U7" i="2"/>
  <c r="U5" i="2"/>
  <c r="I8" i="2"/>
  <c r="U7" i="8" s="1"/>
  <c r="U6" i="2"/>
  <c r="S5" i="2"/>
  <c r="F8" i="2"/>
  <c r="R7" i="8" s="1"/>
  <c r="H8" i="2"/>
  <c r="T7" i="8" s="1"/>
  <c r="T7" i="2"/>
  <c r="T5" i="2"/>
  <c r="R7" i="2"/>
  <c r="E5" i="8"/>
  <c r="O4" i="8"/>
  <c r="O5" i="8"/>
  <c r="E4" i="8"/>
  <c r="O3" i="8"/>
  <c r="E3" i="8" s="1"/>
  <c r="F7" i="8"/>
  <c r="E6" i="8"/>
  <c r="X9" i="8"/>
  <c r="N7" i="8"/>
  <c r="O6" i="8"/>
  <c r="Y4" i="8"/>
  <c r="AA5" i="8"/>
  <c r="Z5" i="8"/>
  <c r="AA9" i="8"/>
  <c r="N8" i="2"/>
  <c r="T4" i="2"/>
  <c r="L8" i="2"/>
  <c r="R4" i="2"/>
  <c r="O8" i="2"/>
  <c r="U4" i="2"/>
  <c r="S4" i="2"/>
  <c r="M8" i="2"/>
  <c r="AA6" i="8"/>
  <c r="Z6" i="8"/>
  <c r="Y8" i="8" l="1"/>
  <c r="Z8" i="8"/>
  <c r="X8" i="8"/>
  <c r="AA8" i="8"/>
  <c r="Y7" i="8"/>
  <c r="Z7" i="8"/>
  <c r="X7" i="8"/>
  <c r="AA7" i="8"/>
  <c r="S8" i="2"/>
  <c r="R8" i="2"/>
  <c r="U8" i="2"/>
  <c r="T8" i="2"/>
  <c r="E8" i="2"/>
  <c r="Q7" i="8" s="1"/>
  <c r="E7" i="8"/>
  <c r="Q8" i="2" l="1"/>
</calcChain>
</file>

<file path=xl/sharedStrings.xml><?xml version="1.0" encoding="utf-8"?>
<sst xmlns="http://schemas.openxmlformats.org/spreadsheetml/2006/main" count="1857" uniqueCount="744">
  <si>
    <t>学校名</t>
    <rPh sb="0" eb="2">
      <t>ガッコウ</t>
    </rPh>
    <rPh sb="2" eb="3">
      <t>メイ</t>
    </rPh>
    <phoneticPr fontId="3"/>
  </si>
  <si>
    <t>氏名</t>
    <rPh sb="0" eb="2">
      <t>シメイ</t>
    </rPh>
    <phoneticPr fontId="3"/>
  </si>
  <si>
    <t>前西</t>
  </si>
  <si>
    <t>高商</t>
  </si>
  <si>
    <t>農二</t>
  </si>
  <si>
    <t>C</t>
    <phoneticPr fontId="3"/>
  </si>
  <si>
    <t>A</t>
    <phoneticPr fontId="3"/>
  </si>
  <si>
    <t>D</t>
    <phoneticPr fontId="3"/>
  </si>
  <si>
    <t>B</t>
    <phoneticPr fontId="3"/>
  </si>
  <si>
    <t>前工</t>
  </si>
  <si>
    <t>前商</t>
  </si>
  <si>
    <t>前東</t>
  </si>
  <si>
    <t>伊商</t>
  </si>
  <si>
    <t>清明</t>
  </si>
  <si>
    <t>伊勢崎</t>
  </si>
  <si>
    <t>太商</t>
  </si>
  <si>
    <t>商大附</t>
  </si>
  <si>
    <t>シード</t>
    <phoneticPr fontId="3"/>
  </si>
  <si>
    <t>健大高</t>
  </si>
  <si>
    <t>人数</t>
    <rPh sb="0" eb="2">
      <t>ニンズウ</t>
    </rPh>
    <phoneticPr fontId="3"/>
  </si>
  <si>
    <t>s</t>
  </si>
  <si>
    <t>中之条</t>
  </si>
  <si>
    <t>青翠</t>
  </si>
  <si>
    <t>B4</t>
    <phoneticPr fontId="3"/>
  </si>
  <si>
    <t>D4</t>
    <phoneticPr fontId="3"/>
  </si>
  <si>
    <t>シード以外</t>
    <rPh sb="3" eb="5">
      <t>イガイ</t>
    </rPh>
    <phoneticPr fontId="3"/>
  </si>
  <si>
    <t>シード選手</t>
    <rPh sb="3" eb="5">
      <t>センシュ</t>
    </rPh>
    <phoneticPr fontId="3"/>
  </si>
  <si>
    <t>s</t>
    <phoneticPr fontId="3"/>
  </si>
  <si>
    <t>計</t>
    <rPh sb="0" eb="1">
      <t>ケイ</t>
    </rPh>
    <phoneticPr fontId="3"/>
  </si>
  <si>
    <t>D</t>
    <phoneticPr fontId="3"/>
  </si>
  <si>
    <t>シード校</t>
    <rPh sb="3" eb="4">
      <t>コウ</t>
    </rPh>
    <phoneticPr fontId="3"/>
  </si>
  <si>
    <t>シード校以外</t>
    <rPh sb="3" eb="4">
      <t>コウ</t>
    </rPh>
    <rPh sb="4" eb="6">
      <t>イガイ</t>
    </rPh>
    <phoneticPr fontId="3"/>
  </si>
  <si>
    <t>シード選手のコート</t>
    <rPh sb="3" eb="5">
      <t>センシュ</t>
    </rPh>
    <phoneticPr fontId="3"/>
  </si>
  <si>
    <t>sdtype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</si>
  <si>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</si>
  <si>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</si>
  <si>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</si>
  <si>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</si>
  <si>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A1</t>
  </si>
  <si>
    <t>A1</t>
    <phoneticPr fontId="3"/>
  </si>
  <si>
    <t>A2</t>
    <phoneticPr fontId="3"/>
  </si>
  <si>
    <t>A3</t>
    <phoneticPr fontId="3"/>
  </si>
  <si>
    <t>A4</t>
  </si>
  <si>
    <t>A4</t>
    <phoneticPr fontId="3"/>
  </si>
  <si>
    <t>B1</t>
    <phoneticPr fontId="3"/>
  </si>
  <si>
    <t>B2</t>
    <phoneticPr fontId="3"/>
  </si>
  <si>
    <t>B3</t>
    <phoneticPr fontId="3"/>
  </si>
  <si>
    <t>C1</t>
  </si>
  <si>
    <t>C1</t>
    <phoneticPr fontId="3"/>
  </si>
  <si>
    <t>C2</t>
    <phoneticPr fontId="3"/>
  </si>
  <si>
    <t>C3</t>
    <phoneticPr fontId="3"/>
  </si>
  <si>
    <t>C4</t>
    <phoneticPr fontId="3"/>
  </si>
  <si>
    <t>D1</t>
  </si>
  <si>
    <t>D1</t>
    <phoneticPr fontId="3"/>
  </si>
  <si>
    <t>D2</t>
    <phoneticPr fontId="3"/>
  </si>
  <si>
    <t>D3</t>
  </si>
  <si>
    <t>D3</t>
    <phoneticPr fontId="3"/>
  </si>
  <si>
    <t>乱数表</t>
    <rPh sb="0" eb="2">
      <t>ランスウ</t>
    </rPh>
    <rPh sb="2" eb="3">
      <t>ヒョウ</t>
    </rPh>
    <phoneticPr fontId="3"/>
  </si>
  <si>
    <t>から</t>
    <phoneticPr fontId="3"/>
  </si>
  <si>
    <t>シード選手のいる学校で、シード権を持っていない選手の乱数表</t>
    <rPh sb="3" eb="5">
      <t>センシュ</t>
    </rPh>
    <rPh sb="8" eb="10">
      <t>ガッコウ</t>
    </rPh>
    <rPh sb="15" eb="16">
      <t>ケン</t>
    </rPh>
    <rPh sb="17" eb="18">
      <t>モ</t>
    </rPh>
    <rPh sb="23" eb="25">
      <t>センシュ</t>
    </rPh>
    <rPh sb="26" eb="28">
      <t>ランスウ</t>
    </rPh>
    <rPh sb="28" eb="29">
      <t>ヒョウ</t>
    </rPh>
    <phoneticPr fontId="3"/>
  </si>
  <si>
    <t>1～6</t>
  </si>
  <si>
    <t>A</t>
    <phoneticPr fontId="3"/>
  </si>
  <si>
    <t>B1</t>
    <phoneticPr fontId="3"/>
  </si>
  <si>
    <t>B2</t>
    <phoneticPr fontId="3"/>
  </si>
  <si>
    <t>B3</t>
    <phoneticPr fontId="3"/>
  </si>
  <si>
    <t>B3</t>
    <phoneticPr fontId="3"/>
  </si>
  <si>
    <t>シード選手がいない学校のための乱数表</t>
    <rPh sb="3" eb="5">
      <t>センシュ</t>
    </rPh>
    <rPh sb="9" eb="11">
      <t>ガッコウ</t>
    </rPh>
    <rPh sb="15" eb="17">
      <t>ランスウ</t>
    </rPh>
    <rPh sb="17" eb="18">
      <t>ヒョウ</t>
    </rPh>
    <phoneticPr fontId="3"/>
  </si>
  <si>
    <t>A1</t>
    <phoneticPr fontId="3"/>
  </si>
  <si>
    <t>A2</t>
    <phoneticPr fontId="3"/>
  </si>
  <si>
    <t>A3</t>
    <phoneticPr fontId="3"/>
  </si>
  <si>
    <t>A4</t>
    <phoneticPr fontId="3"/>
  </si>
  <si>
    <t>B1</t>
    <phoneticPr fontId="3"/>
  </si>
  <si>
    <t>B4</t>
    <phoneticPr fontId="3"/>
  </si>
  <si>
    <t>C1</t>
    <phoneticPr fontId="3"/>
  </si>
  <si>
    <t>C2</t>
    <phoneticPr fontId="3"/>
  </si>
  <si>
    <t>C3</t>
    <phoneticPr fontId="3"/>
  </si>
  <si>
    <t>C4</t>
    <phoneticPr fontId="3"/>
  </si>
  <si>
    <t>D1</t>
    <phoneticPr fontId="3"/>
  </si>
  <si>
    <t>D2</t>
    <phoneticPr fontId="3"/>
  </si>
  <si>
    <t>D3</t>
    <phoneticPr fontId="3"/>
  </si>
  <si>
    <t>D4</t>
    <phoneticPr fontId="3"/>
  </si>
  <si>
    <t>（シード番号は空欄）</t>
    <rPh sb="4" eb="6">
      <t>バンゴウ</t>
    </rPh>
    <rPh sb="7" eb="9">
      <t>クウラン</t>
    </rPh>
    <phoneticPr fontId="3"/>
  </si>
  <si>
    <t>A1</t>
    <phoneticPr fontId="3"/>
  </si>
  <si>
    <t>ID</t>
    <phoneticPr fontId="3"/>
  </si>
  <si>
    <t>ランク</t>
    <phoneticPr fontId="3"/>
  </si>
  <si>
    <t>位置</t>
    <rPh sb="0" eb="2">
      <t>イチ</t>
    </rPh>
    <phoneticPr fontId="3"/>
  </si>
  <si>
    <t>ランク</t>
    <phoneticPr fontId="3"/>
  </si>
  <si>
    <t>ID</t>
    <phoneticPr fontId="3"/>
  </si>
  <si>
    <t>B1</t>
  </si>
  <si>
    <t>B4</t>
  </si>
  <si>
    <t>C2</t>
  </si>
  <si>
    <t>C3</t>
  </si>
  <si>
    <t>実１</t>
    <rPh sb="0" eb="1">
      <t>ジツ</t>
    </rPh>
    <phoneticPr fontId="3"/>
  </si>
  <si>
    <t>実２</t>
    <rPh sb="0" eb="1">
      <t>ジツ</t>
    </rPh>
    <phoneticPr fontId="3"/>
  </si>
  <si>
    <t>実３</t>
    <rPh sb="0" eb="1">
      <t>ジツ</t>
    </rPh>
    <phoneticPr fontId="3"/>
  </si>
  <si>
    <t>実４</t>
    <rPh sb="0" eb="1">
      <t>ジツ</t>
    </rPh>
    <phoneticPr fontId="3"/>
  </si>
  <si>
    <t>A4</t>
    <phoneticPr fontId="3"/>
  </si>
  <si>
    <t>C2</t>
    <phoneticPr fontId="3"/>
  </si>
  <si>
    <t>C3</t>
    <phoneticPr fontId="3"/>
  </si>
  <si>
    <t>B2</t>
    <phoneticPr fontId="3"/>
  </si>
  <si>
    <t>B4</t>
    <phoneticPr fontId="3"/>
  </si>
  <si>
    <t>並び替え用乱数</t>
    <rPh sb="0" eb="1">
      <t>ナラ</t>
    </rPh>
    <rPh sb="2" eb="3">
      <t>カ</t>
    </rPh>
    <rPh sb="4" eb="5">
      <t>ヨウ</t>
    </rPh>
    <rPh sb="5" eb="7">
      <t>ランスウ</t>
    </rPh>
    <phoneticPr fontId="3"/>
  </si>
  <si>
    <t>並び替え位置</t>
    <rPh sb="0" eb="1">
      <t>ナラ</t>
    </rPh>
    <rPh sb="2" eb="3">
      <t>カ</t>
    </rPh>
    <rPh sb="4" eb="6">
      <t>イチ</t>
    </rPh>
    <phoneticPr fontId="3"/>
  </si>
  <si>
    <t>高工</t>
  </si>
  <si>
    <t>富実</t>
  </si>
  <si>
    <t>金井　涼弥</t>
  </si>
  <si>
    <t>石山　寛武</t>
  </si>
  <si>
    <t>館商工</t>
  </si>
  <si>
    <t>館林</t>
  </si>
  <si>
    <t>桐生</t>
  </si>
  <si>
    <t>山崎　竜人</t>
  </si>
  <si>
    <t>県央</t>
  </si>
  <si>
    <t>高経附</t>
  </si>
  <si>
    <t>大山　耕平</t>
  </si>
  <si>
    <t>金井　章人</t>
  </si>
  <si>
    <t>浜田　敬敏</t>
  </si>
  <si>
    <t>高崎</t>
  </si>
  <si>
    <t>清水　克哉</t>
  </si>
  <si>
    <t>小澤　勇太</t>
  </si>
  <si>
    <t>渋工</t>
  </si>
  <si>
    <t>渋川</t>
  </si>
  <si>
    <t>沼田</t>
  </si>
  <si>
    <t>黒部　映夢</t>
  </si>
  <si>
    <t>前橋</t>
  </si>
  <si>
    <t>佐藤　祐輔</t>
  </si>
  <si>
    <t>角田　翔野</t>
  </si>
  <si>
    <t>立見　恭兵</t>
  </si>
  <si>
    <t>太工</t>
  </si>
  <si>
    <t>鈴木　暁大</t>
  </si>
  <si>
    <t>新山　真也</t>
  </si>
  <si>
    <t>太田</t>
  </si>
  <si>
    <t>富岡　良介</t>
  </si>
  <si>
    <t>太東</t>
  </si>
  <si>
    <t>大竹　颯太</t>
  </si>
  <si>
    <t>利商</t>
  </si>
  <si>
    <t>平均</t>
    <rPh sb="0" eb="2">
      <t>ヘイキン</t>
    </rPh>
    <phoneticPr fontId="3"/>
  </si>
  <si>
    <t>のこり</t>
    <phoneticPr fontId="3"/>
  </si>
  <si>
    <t>総人数</t>
    <rPh sb="0" eb="1">
      <t>ソウ</t>
    </rPh>
    <rPh sb="1" eb="3">
      <t>ニンズウ</t>
    </rPh>
    <phoneticPr fontId="3"/>
  </si>
  <si>
    <t>現人数</t>
    <rPh sb="0" eb="1">
      <t>ゲン</t>
    </rPh>
    <rPh sb="1" eb="3">
      <t>ニンズウ</t>
    </rPh>
    <phoneticPr fontId="3"/>
  </si>
  <si>
    <t>下仁田</t>
  </si>
  <si>
    <t>常磐</t>
  </si>
  <si>
    <t>大澤　晃汰</t>
  </si>
  <si>
    <t>福田　峻也</t>
  </si>
  <si>
    <t>飯田　晃史</t>
  </si>
  <si>
    <t>鈴木　捷太</t>
  </si>
  <si>
    <t>S+1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</si>
  <si>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</si>
  <si>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</si>
  <si>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</si>
  <si>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</si>
  <si>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中山　椋弥</t>
  </si>
  <si>
    <t>新田</t>
  </si>
  <si>
    <t>江原　大互</t>
  </si>
  <si>
    <t>山形　昌史</t>
  </si>
  <si>
    <t>高橋　幹太</t>
  </si>
  <si>
    <t>千葉　芳樹</t>
  </si>
  <si>
    <t>四ツ葉</t>
  </si>
  <si>
    <t>桑原　拓巳</t>
  </si>
  <si>
    <t>佐野　友哉</t>
  </si>
  <si>
    <t>星野　昂輔</t>
  </si>
  <si>
    <t>程吉　俊文</t>
  </si>
  <si>
    <t>米山　　典</t>
  </si>
  <si>
    <t>利根実</t>
  </si>
  <si>
    <t>外山　尚弥</t>
  </si>
  <si>
    <t>石田　悠真</t>
  </si>
  <si>
    <t>柿沼　直樹</t>
  </si>
  <si>
    <t>福島　　元</t>
  </si>
  <si>
    <t>1～5</t>
  </si>
  <si>
    <t>1高校1位</t>
  </si>
  <si>
    <t>1高校3位</t>
  </si>
  <si>
    <t>2高校4位</t>
  </si>
  <si>
    <t>2高校3位</t>
  </si>
  <si>
    <t>2高校2位</t>
  </si>
  <si>
    <t>3高校2位</t>
  </si>
  <si>
    <t>3高校1位</t>
  </si>
  <si>
    <t>3高校4位</t>
  </si>
  <si>
    <t>4高校2位</t>
  </si>
  <si>
    <t>4高校3位</t>
  </si>
  <si>
    <t>5高校4位</t>
  </si>
  <si>
    <t>5高校1位</t>
  </si>
  <si>
    <t>5高校2位</t>
  </si>
  <si>
    <t>12高校4位</t>
  </si>
  <si>
    <t>12高校2位</t>
  </si>
  <si>
    <t>12高校3位</t>
  </si>
  <si>
    <t>8高校3位</t>
  </si>
  <si>
    <t>8高校1位</t>
  </si>
  <si>
    <t>8高校4位</t>
  </si>
  <si>
    <t>14高校2位</t>
  </si>
  <si>
    <t>14高校3位</t>
  </si>
  <si>
    <t>14高校1位</t>
  </si>
  <si>
    <t>15高校3位</t>
  </si>
  <si>
    <t>15高校2位</t>
  </si>
  <si>
    <t>15高校1位</t>
  </si>
  <si>
    <t>7高校2位</t>
  </si>
  <si>
    <t>7高校1位</t>
  </si>
  <si>
    <t>7高校4位</t>
  </si>
  <si>
    <t>9高校1位</t>
  </si>
  <si>
    <t>9高校4位</t>
  </si>
  <si>
    <t>9高校3位</t>
  </si>
  <si>
    <t>11高校2位</t>
  </si>
  <si>
    <t>11高校3位</t>
  </si>
  <si>
    <t>11高校4位</t>
  </si>
  <si>
    <t>6高校1位</t>
  </si>
  <si>
    <t>6高校3位</t>
  </si>
  <si>
    <t>10高校2位</t>
  </si>
  <si>
    <t>10高校4位</t>
  </si>
  <si>
    <t>13高校1位</t>
  </si>
  <si>
    <t>13高校2位</t>
  </si>
  <si>
    <t>13高校3位</t>
  </si>
  <si>
    <t>16高校3位</t>
  </si>
  <si>
    <t>16高校2位</t>
  </si>
  <si>
    <t>18高校2位</t>
  </si>
  <si>
    <t>22高校2位</t>
  </si>
  <si>
    <t>19高校2位</t>
  </si>
  <si>
    <t>19高校1位</t>
  </si>
  <si>
    <t>21高校1位</t>
  </si>
  <si>
    <t>21高校2位</t>
  </si>
  <si>
    <t>17高校1位</t>
  </si>
  <si>
    <t>17高校2位</t>
  </si>
  <si>
    <t>20高校1位</t>
  </si>
  <si>
    <t>25高校1位</t>
  </si>
  <si>
    <t>24高校1位</t>
  </si>
  <si>
    <t>26高校1位</t>
  </si>
  <si>
    <t>23高校1位</t>
  </si>
  <si>
    <t>A2</t>
    <phoneticPr fontId="3"/>
  </si>
  <si>
    <t>A3</t>
    <phoneticPr fontId="3"/>
  </si>
  <si>
    <t>B2</t>
    <phoneticPr fontId="3"/>
  </si>
  <si>
    <t>B3</t>
    <phoneticPr fontId="3"/>
  </si>
  <si>
    <t>C4</t>
    <phoneticPr fontId="3"/>
  </si>
  <si>
    <t>D2</t>
    <phoneticPr fontId="3"/>
  </si>
  <si>
    <t>D4</t>
    <phoneticPr fontId="3"/>
  </si>
  <si>
    <t>A2</t>
  </si>
  <si>
    <t>A3</t>
  </si>
  <si>
    <t>1～0</t>
  </si>
  <si>
    <t>B2</t>
  </si>
  <si>
    <t>B3</t>
  </si>
  <si>
    <t>C4</t>
  </si>
  <si>
    <t>D2</t>
  </si>
  <si>
    <t>D4</t>
  </si>
  <si>
    <t>1高校2位</t>
  </si>
  <si>
    <t>2高校1位</t>
  </si>
  <si>
    <t>3高校3位</t>
  </si>
  <si>
    <t>4高校1位</t>
  </si>
  <si>
    <t>5高校3位</t>
  </si>
  <si>
    <t>10高校1位</t>
  </si>
  <si>
    <t>10高校3位</t>
  </si>
  <si>
    <t>16高校1位</t>
  </si>
  <si>
    <t>14高校4位</t>
  </si>
  <si>
    <t>13高校4位</t>
  </si>
  <si>
    <t>8高校2位</t>
  </si>
  <si>
    <t>12高校1位</t>
  </si>
  <si>
    <t>15高校4位</t>
  </si>
  <si>
    <t>7高校3位</t>
  </si>
  <si>
    <t>9高校2位</t>
  </si>
  <si>
    <t>6高校2位</t>
  </si>
  <si>
    <t>11高校1位</t>
  </si>
  <si>
    <t>18高校1位</t>
  </si>
  <si>
    <t>20高校2位</t>
  </si>
  <si>
    <t>22高校1位</t>
  </si>
  <si>
    <t>佐藤　　蓮</t>
  </si>
  <si>
    <t>1～7</t>
  </si>
  <si>
    <t>1～8</t>
  </si>
  <si>
    <t>19高校4位</t>
  </si>
  <si>
    <t>19高校3位</t>
  </si>
  <si>
    <t>18高校3位</t>
  </si>
  <si>
    <t>18高校4位</t>
  </si>
  <si>
    <t>16高校4位</t>
  </si>
  <si>
    <t>17高校3位</t>
  </si>
  <si>
    <t>17高校4位</t>
  </si>
  <si>
    <t>20高校3位</t>
  </si>
  <si>
    <t>29高校1位</t>
  </si>
  <si>
    <t>27高校1位</t>
  </si>
  <si>
    <t>28高校1位</t>
  </si>
  <si>
    <t>佐々木　大河</t>
  </si>
  <si>
    <t>平野　達哉</t>
  </si>
  <si>
    <t>唐澤　大樹</t>
  </si>
  <si>
    <t>老川　翔</t>
  </si>
  <si>
    <t>北原　健太郎</t>
  </si>
  <si>
    <t>阿久津　宥斗</t>
  </si>
  <si>
    <t>久戸瀬　亮太</t>
  </si>
  <si>
    <t>金井　優希</t>
  </si>
  <si>
    <t>島山　光</t>
  </si>
  <si>
    <t>細野　凌平</t>
  </si>
  <si>
    <t>布施川　和真</t>
  </si>
  <si>
    <t>貫井　義規</t>
  </si>
  <si>
    <t>布施川　拓真</t>
  </si>
  <si>
    <t>林　将大</t>
  </si>
  <si>
    <t>橋本　昂樹</t>
  </si>
  <si>
    <t>桶田　城治</t>
  </si>
  <si>
    <t>江幡　勇児</t>
  </si>
  <si>
    <t>遠藤　玲音</t>
  </si>
  <si>
    <t>近江 威仁</t>
  </si>
  <si>
    <t>神原 郁巳</t>
  </si>
  <si>
    <t>渡辺 侑哉</t>
  </si>
  <si>
    <t>橋詰　　翔</t>
  </si>
  <si>
    <t>中島　豊</t>
  </si>
  <si>
    <t>山口　郁弥</t>
  </si>
  <si>
    <t>清水　郷主</t>
  </si>
  <si>
    <t>中山　雄一朗</t>
  </si>
  <si>
    <t>松原　圭太朗</t>
  </si>
  <si>
    <t>清水　　謙</t>
  </si>
  <si>
    <t>小川　峻生</t>
  </si>
  <si>
    <t>嶋崎　真也</t>
  </si>
  <si>
    <t xml:space="preserve">周藤 和希       </t>
  </si>
  <si>
    <t xml:space="preserve">小林 貴晶       </t>
  </si>
  <si>
    <t>川崎　紘史</t>
  </si>
  <si>
    <t>松岡　錬</t>
  </si>
  <si>
    <t>津田　虎太朗</t>
  </si>
  <si>
    <t>共愛</t>
  </si>
  <si>
    <t>高坂　亘</t>
  </si>
  <si>
    <t>原﨑　将伍</t>
  </si>
  <si>
    <t>金井　理輝</t>
  </si>
  <si>
    <t>吉田　修也</t>
  </si>
  <si>
    <t>中島　佑起</t>
  </si>
  <si>
    <t>土橋  諒</t>
  </si>
  <si>
    <t>木村  快</t>
  </si>
  <si>
    <t>入澤　陸</t>
  </si>
  <si>
    <t>本間　宏海</t>
  </si>
  <si>
    <t>松橋　　戀</t>
  </si>
  <si>
    <t>新井　雅人</t>
  </si>
  <si>
    <t>黒岩　知寛</t>
  </si>
  <si>
    <t>奈良　和哲</t>
  </si>
  <si>
    <t>金田　拓也</t>
  </si>
  <si>
    <t>林　和生</t>
  </si>
  <si>
    <t>井上　徹</t>
  </si>
  <si>
    <t>佐藤　一輝</t>
  </si>
  <si>
    <t>長谷川　凌也</t>
  </si>
  <si>
    <t>會津　風太</t>
  </si>
  <si>
    <t>鈴木　涼平</t>
  </si>
  <si>
    <t>野上　拓哉</t>
  </si>
  <si>
    <t>三田　隼</t>
  </si>
  <si>
    <t>黛　岳良</t>
  </si>
  <si>
    <t>中野　覚志</t>
  </si>
  <si>
    <t>福島　素良</t>
  </si>
  <si>
    <t>町田　和輝</t>
  </si>
  <si>
    <t>大谷　　彰</t>
  </si>
  <si>
    <t>星野　幸輝</t>
  </si>
  <si>
    <t>1～9</t>
  </si>
  <si>
    <t>1高校4位</t>
  </si>
  <si>
    <t>6高校4位</t>
  </si>
  <si>
    <t>25高校2位</t>
  </si>
  <si>
    <t>24高校2位</t>
  </si>
  <si>
    <t>23高校2位</t>
  </si>
  <si>
    <t>34高校1位</t>
  </si>
  <si>
    <t>33高校1位</t>
  </si>
  <si>
    <t>35高校1位</t>
  </si>
  <si>
    <t>32高校1位</t>
  </si>
  <si>
    <t>30高校1位</t>
  </si>
  <si>
    <t>31高校1位</t>
  </si>
  <si>
    <t>36高校1位</t>
  </si>
  <si>
    <t>角谷　昂河</t>
  </si>
  <si>
    <t>農二</t>
    <phoneticPr fontId="3"/>
  </si>
  <si>
    <t>前西</t>
    <phoneticPr fontId="3"/>
  </si>
  <si>
    <t>高商</t>
    <phoneticPr fontId="3"/>
  </si>
  <si>
    <t>清明</t>
    <phoneticPr fontId="3"/>
  </si>
  <si>
    <t>女子個人形</t>
    <rPh sb="0" eb="2">
      <t>ジョシ</t>
    </rPh>
    <rPh sb="2" eb="4">
      <t>コジン</t>
    </rPh>
    <rPh sb="4" eb="5">
      <t>カタチ</t>
    </rPh>
    <phoneticPr fontId="3"/>
  </si>
  <si>
    <t>南ブロック</t>
    <rPh sb="0" eb="1">
      <t>ミナミ</t>
    </rPh>
    <phoneticPr fontId="3"/>
  </si>
  <si>
    <r>
      <t>N</t>
    </r>
    <r>
      <rPr>
        <sz val="11"/>
        <rFont val="ＭＳ Ｐゴシック"/>
        <family val="3"/>
        <charset val="128"/>
      </rPr>
      <t>o.</t>
    </r>
    <phoneticPr fontId="9"/>
  </si>
  <si>
    <t>選手名</t>
    <rPh sb="0" eb="3">
      <t>センシュメイ</t>
    </rPh>
    <phoneticPr fontId="9"/>
  </si>
  <si>
    <t>学校名</t>
    <rPh sb="0" eb="2">
      <t>ガッコウ</t>
    </rPh>
    <rPh sb="2" eb="3">
      <t>メイ</t>
    </rPh>
    <phoneticPr fontId="9"/>
  </si>
  <si>
    <t>都県名</t>
    <rPh sb="0" eb="1">
      <t>ト</t>
    </rPh>
    <rPh sb="1" eb="2">
      <t>ケン</t>
    </rPh>
    <rPh sb="2" eb="3">
      <t>メイ</t>
    </rPh>
    <phoneticPr fontId="9"/>
  </si>
  <si>
    <t>片桐　菜緖</t>
  </si>
  <si>
    <t>秀明八千代</t>
  </si>
  <si>
    <t>千葉</t>
  </si>
  <si>
    <t>佐藤　柚奈</t>
  </si>
  <si>
    <t>八雲学園</t>
  </si>
  <si>
    <t>東京</t>
  </si>
  <si>
    <t>C5</t>
  </si>
  <si>
    <t>長谷川光妃</t>
  </si>
  <si>
    <t>県立甲府第一</t>
  </si>
  <si>
    <t>山梨</t>
  </si>
  <si>
    <t>角田　陽向子</t>
  </si>
  <si>
    <t>光明学園相模原</t>
  </si>
  <si>
    <t>神奈川</t>
  </si>
  <si>
    <t>C7</t>
  </si>
  <si>
    <t>小川　実咲</t>
  </si>
  <si>
    <t>木更津総合</t>
  </si>
  <si>
    <t>安井　真生</t>
  </si>
  <si>
    <t>C6</t>
  </si>
  <si>
    <t>尾野　真歩</t>
  </si>
  <si>
    <t>日本大学鶴ヶ丘</t>
  </si>
  <si>
    <t>長田　歩</t>
  </si>
  <si>
    <t>山梨学院大学附属</t>
  </si>
  <si>
    <t>北ブロック</t>
    <rPh sb="0" eb="1">
      <t>キタ</t>
    </rPh>
    <phoneticPr fontId="3"/>
  </si>
  <si>
    <r>
      <t>N</t>
    </r>
    <r>
      <rPr>
        <sz val="11"/>
        <rFont val="ＭＳ Ｐゴシック"/>
        <family val="3"/>
        <charset val="128"/>
      </rPr>
      <t>o.</t>
    </r>
    <phoneticPr fontId="9"/>
  </si>
  <si>
    <t>秋澤　裕里奈</t>
  </si>
  <si>
    <t>宇都宮文星女子</t>
  </si>
  <si>
    <t>栃木</t>
  </si>
  <si>
    <t>清水　さつき</t>
  </si>
  <si>
    <t>県立松山女子</t>
  </si>
  <si>
    <t>埼玉</t>
  </si>
  <si>
    <t>D5</t>
  </si>
  <si>
    <t>伊藤　美織</t>
  </si>
  <si>
    <t>県立水戸桜ノ牧</t>
  </si>
  <si>
    <t>茨城</t>
  </si>
  <si>
    <t>田中　咲綾</t>
  </si>
  <si>
    <t>県立前橋工業</t>
  </si>
  <si>
    <t>群馬</t>
  </si>
  <si>
    <t>D7</t>
  </si>
  <si>
    <t>鈴木　優香</t>
  </si>
  <si>
    <t>小峯　桃子</t>
  </si>
  <si>
    <t>高崎商科大学附属</t>
  </si>
  <si>
    <t>D6</t>
  </si>
  <si>
    <t>小林　美帆</t>
  </si>
  <si>
    <t>栄北</t>
  </si>
  <si>
    <t>中山　朋佳</t>
  </si>
  <si>
    <t>水城</t>
  </si>
  <si>
    <t>南北統一</t>
    <rPh sb="0" eb="2">
      <t>ナンボク</t>
    </rPh>
    <rPh sb="2" eb="4">
      <t>トウイツ</t>
    </rPh>
    <phoneticPr fontId="3"/>
  </si>
  <si>
    <t>順位</t>
    <rPh sb="0" eb="2">
      <t>ジュンイ</t>
    </rPh>
    <phoneticPr fontId="9"/>
  </si>
  <si>
    <t>推薦１</t>
    <rPh sb="0" eb="2">
      <t>スイセン</t>
    </rPh>
    <phoneticPr fontId="3"/>
  </si>
  <si>
    <t>B2</t>
    <phoneticPr fontId="9"/>
  </si>
  <si>
    <t>南１位</t>
    <rPh sb="0" eb="1">
      <t>ミナミ</t>
    </rPh>
    <phoneticPr fontId="3"/>
  </si>
  <si>
    <t>B1</t>
    <phoneticPr fontId="9"/>
  </si>
  <si>
    <t>北２位</t>
    <rPh sb="0" eb="1">
      <t>キタ</t>
    </rPh>
    <phoneticPr fontId="3"/>
  </si>
  <si>
    <t>B3</t>
    <phoneticPr fontId="9"/>
  </si>
  <si>
    <t>南２位</t>
    <rPh sb="0" eb="1">
      <t>ミナミ</t>
    </rPh>
    <phoneticPr fontId="3"/>
  </si>
  <si>
    <t>D1</t>
    <phoneticPr fontId="9"/>
  </si>
  <si>
    <t>北１位</t>
    <rPh sb="0" eb="1">
      <t>キタ</t>
    </rPh>
    <phoneticPr fontId="3"/>
  </si>
  <si>
    <t>D2</t>
    <phoneticPr fontId="9"/>
  </si>
  <si>
    <t>推薦２</t>
    <rPh sb="0" eb="2">
      <t>スイセン</t>
    </rPh>
    <phoneticPr fontId="3"/>
  </si>
  <si>
    <t>※　推薦出場者は抽選により，１または２に入る。</t>
    <rPh sb="2" eb="4">
      <t>スイセン</t>
    </rPh>
    <rPh sb="4" eb="7">
      <t>シュツジョウシャ</t>
    </rPh>
    <rPh sb="8" eb="10">
      <t>チュウセン</t>
    </rPh>
    <rPh sb="20" eb="21">
      <t>ハイ</t>
    </rPh>
    <phoneticPr fontId="3"/>
  </si>
  <si>
    <t>宇海　水稀</t>
    <rPh sb="0" eb="1">
      <t>ウ</t>
    </rPh>
    <rPh sb="1" eb="2">
      <t>ウミ</t>
    </rPh>
    <rPh sb="3" eb="4">
      <t>ミズ</t>
    </rPh>
    <rPh sb="4" eb="5">
      <t>マレ</t>
    </rPh>
    <phoneticPr fontId="9"/>
  </si>
  <si>
    <t>日本航空</t>
    <rPh sb="0" eb="2">
      <t>ニホン</t>
    </rPh>
    <rPh sb="2" eb="4">
      <t>コウクウ</t>
    </rPh>
    <phoneticPr fontId="9"/>
  </si>
  <si>
    <t>山梨</t>
    <rPh sb="0" eb="2">
      <t>ヤマナシ</t>
    </rPh>
    <phoneticPr fontId="9"/>
  </si>
  <si>
    <t>清水　那月</t>
    <phoneticPr fontId="9"/>
  </si>
  <si>
    <t>高崎商科大学附属</t>
    <phoneticPr fontId="9"/>
  </si>
  <si>
    <t>群馬</t>
    <rPh sb="0" eb="2">
      <t>グンマ</t>
    </rPh>
    <phoneticPr fontId="9"/>
  </si>
  <si>
    <t>男子個人形</t>
    <rPh sb="0" eb="2">
      <t>ダンシ</t>
    </rPh>
    <rPh sb="2" eb="4">
      <t>コジン</t>
    </rPh>
    <rPh sb="4" eb="5">
      <t>カタチ</t>
    </rPh>
    <phoneticPr fontId="3"/>
  </si>
  <si>
    <r>
      <t>N</t>
    </r>
    <r>
      <rPr>
        <sz val="11"/>
        <rFont val="ＭＳ Ｐゴシック"/>
        <family val="3"/>
        <charset val="128"/>
      </rPr>
      <t>o.</t>
    </r>
    <phoneticPr fontId="9"/>
  </si>
  <si>
    <t>本　　龍二</t>
  </si>
  <si>
    <t>拓殖大学紅陵</t>
  </si>
  <si>
    <t>杉浦　太朗</t>
  </si>
  <si>
    <t>日本航空</t>
  </si>
  <si>
    <t>江口　和真</t>
  </si>
  <si>
    <t>湘南学院</t>
  </si>
  <si>
    <t>西岡　拓己</t>
  </si>
  <si>
    <t>都立国立</t>
  </si>
  <si>
    <t>船本　裕哉</t>
  </si>
  <si>
    <t>中村　脩平</t>
  </si>
  <si>
    <t>保善</t>
  </si>
  <si>
    <t>細田　雄太</t>
  </si>
  <si>
    <t>県立韮崎工業</t>
  </si>
  <si>
    <t>渋谷　航平</t>
  </si>
  <si>
    <t>横浜創学館</t>
  </si>
  <si>
    <t>上山　知樹</t>
  </si>
  <si>
    <t>県立宇都宮商業</t>
  </si>
  <si>
    <t>梅山　竣也</t>
  </si>
  <si>
    <t>県立高崎商業</t>
  </si>
  <si>
    <t>B5</t>
  </si>
  <si>
    <t>大家　廉</t>
  </si>
  <si>
    <t>埼玉栄</t>
  </si>
  <si>
    <t>吉澤　龍太</t>
  </si>
  <si>
    <t>東洋大学附属牛久</t>
  </si>
  <si>
    <t>B7</t>
  </si>
  <si>
    <t>横田　成毅</t>
  </si>
  <si>
    <t>県立真岡工業</t>
  </si>
  <si>
    <t>藤沼　航輝</t>
  </si>
  <si>
    <t>B6</t>
  </si>
  <si>
    <t>県立太田</t>
  </si>
  <si>
    <t>上篠　海</t>
  </si>
  <si>
    <t>町田　康裕</t>
    <rPh sb="0" eb="2">
      <t>マチダ</t>
    </rPh>
    <rPh sb="3" eb="4">
      <t>ヤス</t>
    </rPh>
    <rPh sb="4" eb="5">
      <t>ユウ</t>
    </rPh>
    <phoneticPr fontId="9"/>
  </si>
  <si>
    <t>県立伊奈学園総合</t>
    <rPh sb="0" eb="2">
      <t>ケンリツ</t>
    </rPh>
    <rPh sb="2" eb="4">
      <t>イナ</t>
    </rPh>
    <rPh sb="4" eb="6">
      <t>ガクエン</t>
    </rPh>
    <rPh sb="6" eb="8">
      <t>ソウゴウ</t>
    </rPh>
    <phoneticPr fontId="9"/>
  </si>
  <si>
    <t>埼玉</t>
    <rPh sb="0" eb="2">
      <t>サイタマ</t>
    </rPh>
    <phoneticPr fontId="9"/>
  </si>
  <si>
    <t>舟久保絢哉</t>
    <rPh sb="0" eb="1">
      <t>フナ</t>
    </rPh>
    <rPh sb="1" eb="3">
      <t>クボ</t>
    </rPh>
    <rPh sb="3" eb="4">
      <t>ジュン</t>
    </rPh>
    <rPh sb="4" eb="5">
      <t>ヤ</t>
    </rPh>
    <phoneticPr fontId="9"/>
  </si>
  <si>
    <t>山梨学院大学附属</t>
    <rPh sb="0" eb="2">
      <t>ヤマナシ</t>
    </rPh>
    <rPh sb="2" eb="4">
      <t>ガクイン</t>
    </rPh>
    <rPh sb="4" eb="6">
      <t>ダイガク</t>
    </rPh>
    <rPh sb="6" eb="8">
      <t>フゾク</t>
    </rPh>
    <phoneticPr fontId="9"/>
  </si>
  <si>
    <t>女子団体形</t>
    <rPh sb="0" eb="2">
      <t>ジョシ</t>
    </rPh>
    <rPh sb="2" eb="4">
      <t>ダンタイ</t>
    </rPh>
    <rPh sb="4" eb="5">
      <t>カタチ</t>
    </rPh>
    <phoneticPr fontId="3"/>
  </si>
  <si>
    <t>県立麻溝台</t>
  </si>
  <si>
    <t>水戸女子</t>
  </si>
  <si>
    <t>東京農業大学第二</t>
  </si>
  <si>
    <t>作新学院</t>
  </si>
  <si>
    <t>D1</t>
    <phoneticPr fontId="9"/>
  </si>
  <si>
    <t>※　推薦出場校は抽選により，１または２に入る。</t>
    <rPh sb="2" eb="4">
      <t>スイセン</t>
    </rPh>
    <rPh sb="4" eb="6">
      <t>シュツジョウ</t>
    </rPh>
    <rPh sb="6" eb="7">
      <t>コウ</t>
    </rPh>
    <rPh sb="8" eb="10">
      <t>チュウセン</t>
    </rPh>
    <rPh sb="20" eb="21">
      <t>ハイ</t>
    </rPh>
    <phoneticPr fontId="3"/>
  </si>
  <si>
    <t>県立前橋工業</t>
    <rPh sb="0" eb="2">
      <t>ケンリツ</t>
    </rPh>
    <rPh sb="2" eb="4">
      <t>マエバシ</t>
    </rPh>
    <rPh sb="4" eb="6">
      <t>コウギョウ</t>
    </rPh>
    <phoneticPr fontId="9"/>
  </si>
  <si>
    <t>男子団体形</t>
    <rPh sb="0" eb="2">
      <t>ダンシ</t>
    </rPh>
    <rPh sb="2" eb="4">
      <t>ダンタイ</t>
    </rPh>
    <rPh sb="4" eb="5">
      <t>カタチ</t>
    </rPh>
    <phoneticPr fontId="3"/>
  </si>
  <si>
    <r>
      <t>N</t>
    </r>
    <r>
      <rPr>
        <sz val="11"/>
        <rFont val="ＭＳ Ｐゴシック"/>
        <family val="3"/>
        <charset val="128"/>
      </rPr>
      <t>o.</t>
    </r>
    <phoneticPr fontId="9"/>
  </si>
  <si>
    <t>法政大学第二</t>
  </si>
  <si>
    <t>帝京</t>
  </si>
  <si>
    <t>県立栃木商業</t>
  </si>
  <si>
    <t>A2</t>
    <phoneticPr fontId="9"/>
  </si>
  <si>
    <t>A1</t>
    <phoneticPr fontId="9"/>
  </si>
  <si>
    <t>A3</t>
    <phoneticPr fontId="9"/>
  </si>
  <si>
    <t>C1</t>
    <phoneticPr fontId="9"/>
  </si>
  <si>
    <t>世田谷学園</t>
    <phoneticPr fontId="9"/>
  </si>
  <si>
    <t>東京</t>
    <rPh sb="0" eb="2">
      <t>トウキョウ</t>
    </rPh>
    <phoneticPr fontId="9"/>
  </si>
  <si>
    <t>女子個人組手</t>
    <rPh sb="0" eb="2">
      <t>ジョシ</t>
    </rPh>
    <rPh sb="2" eb="4">
      <t>コジン</t>
    </rPh>
    <rPh sb="4" eb="5">
      <t>クミ</t>
    </rPh>
    <rPh sb="5" eb="6">
      <t>テ</t>
    </rPh>
    <phoneticPr fontId="3"/>
  </si>
  <si>
    <r>
      <t>N</t>
    </r>
    <r>
      <rPr>
        <sz val="11"/>
        <rFont val="ＭＳ Ｐゴシック"/>
        <family val="3"/>
        <charset val="128"/>
      </rPr>
      <t>o.</t>
    </r>
    <phoneticPr fontId="9"/>
  </si>
  <si>
    <t>石合　郁香</t>
  </si>
  <si>
    <t>相内　美空</t>
  </si>
  <si>
    <t>吉岡　彩佳</t>
  </si>
  <si>
    <t>村田　弘美</t>
  </si>
  <si>
    <t>佐々木優衣</t>
  </si>
  <si>
    <t>石曽根真琴</t>
  </si>
  <si>
    <t>留目　すみれ</t>
  </si>
  <si>
    <t>杉本　りさ</t>
  </si>
  <si>
    <t>川村　真以</t>
  </si>
  <si>
    <t>櫻井　優衣</t>
  </si>
  <si>
    <t>石川　和泉</t>
  </si>
  <si>
    <t>野寺　未愛</t>
  </si>
  <si>
    <t>花咲徳栄</t>
  </si>
  <si>
    <t>土屋　玲奈</t>
  </si>
  <si>
    <t>菊池　可蓮</t>
  </si>
  <si>
    <t>南１位</t>
    <rPh sb="0" eb="1">
      <t>ミナミ</t>
    </rPh>
    <rPh sb="2" eb="3">
      <t>クライ</t>
    </rPh>
    <phoneticPr fontId="3"/>
  </si>
  <si>
    <t>北２位</t>
    <rPh sb="0" eb="1">
      <t>キタ</t>
    </rPh>
    <rPh sb="2" eb="3">
      <t>クライ</t>
    </rPh>
    <phoneticPr fontId="3"/>
  </si>
  <si>
    <t>推薦３</t>
    <rPh sb="0" eb="2">
      <t>スイセン</t>
    </rPh>
    <phoneticPr fontId="3"/>
  </si>
  <si>
    <t>北１位</t>
    <rPh sb="0" eb="1">
      <t>キタ</t>
    </rPh>
    <rPh sb="2" eb="3">
      <t>クライ</t>
    </rPh>
    <phoneticPr fontId="3"/>
  </si>
  <si>
    <t>南２位</t>
    <rPh sb="0" eb="1">
      <t>ミナミ</t>
    </rPh>
    <rPh sb="2" eb="3">
      <t>クライ</t>
    </rPh>
    <phoneticPr fontId="3"/>
  </si>
  <si>
    <t>推薦４</t>
    <rPh sb="0" eb="2">
      <t>スイセン</t>
    </rPh>
    <phoneticPr fontId="3"/>
  </si>
  <si>
    <t>※　推薦出場者は抽選により，１～４に入る。</t>
    <rPh sb="2" eb="4">
      <t>スイセン</t>
    </rPh>
    <rPh sb="4" eb="7">
      <t>シュツジョウシャ</t>
    </rPh>
    <rPh sb="8" eb="10">
      <t>チュウセン</t>
    </rPh>
    <rPh sb="18" eb="19">
      <t>ハイ</t>
    </rPh>
    <phoneticPr fontId="3"/>
  </si>
  <si>
    <t>鈴木　菜未</t>
    <phoneticPr fontId="9"/>
  </si>
  <si>
    <t>帝京</t>
    <phoneticPr fontId="9"/>
  </si>
  <si>
    <t>渕田　涼凪</t>
    <rPh sb="0" eb="2">
      <t>フチダ</t>
    </rPh>
    <rPh sb="3" eb="4">
      <t>スズ</t>
    </rPh>
    <rPh sb="4" eb="5">
      <t>ナギ</t>
    </rPh>
    <phoneticPr fontId="9"/>
  </si>
  <si>
    <t>日本航空</t>
    <rPh sb="0" eb="4">
      <t>ニホンコウクウ</t>
    </rPh>
    <phoneticPr fontId="9"/>
  </si>
  <si>
    <t>山口　みなみ</t>
    <rPh sb="0" eb="2">
      <t>ヤマグチ</t>
    </rPh>
    <phoneticPr fontId="9"/>
  </si>
  <si>
    <t>拓殖大学紅陵</t>
    <rPh sb="0" eb="2">
      <t>タクショク</t>
    </rPh>
    <rPh sb="2" eb="4">
      <t>ダイガク</t>
    </rPh>
    <rPh sb="4" eb="6">
      <t>コウリョウ</t>
    </rPh>
    <phoneticPr fontId="9"/>
  </si>
  <si>
    <t>千葉</t>
    <rPh sb="0" eb="2">
      <t>チバ</t>
    </rPh>
    <phoneticPr fontId="9"/>
  </si>
  <si>
    <t>川崎　由璃子</t>
    <rPh sb="0" eb="2">
      <t>カワサキ</t>
    </rPh>
    <rPh sb="3" eb="4">
      <t>ユ</t>
    </rPh>
    <rPh sb="4" eb="6">
      <t>リコ</t>
    </rPh>
    <phoneticPr fontId="9"/>
  </si>
  <si>
    <t>花咲徳栄</t>
    <rPh sb="0" eb="4">
      <t>ハナサキトクハル</t>
    </rPh>
    <phoneticPr fontId="9"/>
  </si>
  <si>
    <t>男子個人組手</t>
    <rPh sb="0" eb="2">
      <t>ダンシ</t>
    </rPh>
    <rPh sb="2" eb="4">
      <t>コジン</t>
    </rPh>
    <rPh sb="4" eb="5">
      <t>クミ</t>
    </rPh>
    <rPh sb="5" eb="6">
      <t>テ</t>
    </rPh>
    <phoneticPr fontId="3"/>
  </si>
  <si>
    <r>
      <t>N</t>
    </r>
    <r>
      <rPr>
        <sz val="11"/>
        <rFont val="ＭＳ Ｐゴシック"/>
        <family val="3"/>
        <charset val="128"/>
      </rPr>
      <t>o.</t>
    </r>
    <phoneticPr fontId="9"/>
  </si>
  <si>
    <t>池澤　元太</t>
  </si>
  <si>
    <t>世田谷学園</t>
  </si>
  <si>
    <t>鈴木　舜士</t>
  </si>
  <si>
    <t>宇野　勇気</t>
  </si>
  <si>
    <t>峰村　悠輔</t>
  </si>
  <si>
    <t>芝本　航矢</t>
  </si>
  <si>
    <t>泓　　誠司朗</t>
  </si>
  <si>
    <t>寺岡　駿</t>
  </si>
  <si>
    <t>山下　郁弥</t>
  </si>
  <si>
    <t>尾見　奨研</t>
  </si>
  <si>
    <t>大島　紘樹</t>
  </si>
  <si>
    <t>寺澤　大雅</t>
  </si>
  <si>
    <t>澤畑　匠</t>
  </si>
  <si>
    <t>渡辺　湧</t>
  </si>
  <si>
    <t>A1</t>
    <phoneticPr fontId="9"/>
  </si>
  <si>
    <t>A3</t>
    <phoneticPr fontId="9"/>
  </si>
  <si>
    <t>A2</t>
    <phoneticPr fontId="9"/>
  </si>
  <si>
    <t>A4</t>
    <phoneticPr fontId="9"/>
  </si>
  <si>
    <t>C1</t>
    <phoneticPr fontId="9"/>
  </si>
  <si>
    <t>C3</t>
    <phoneticPr fontId="9"/>
  </si>
  <si>
    <t>C2</t>
    <phoneticPr fontId="9"/>
  </si>
  <si>
    <t>伊勢野大介</t>
    <rPh sb="0" eb="2">
      <t>イセ</t>
    </rPh>
    <rPh sb="2" eb="3">
      <t>ノ</t>
    </rPh>
    <rPh sb="3" eb="5">
      <t>ダイスケ</t>
    </rPh>
    <phoneticPr fontId="9"/>
  </si>
  <si>
    <t>横浜創学館</t>
    <rPh sb="0" eb="2">
      <t>ヨコハマ</t>
    </rPh>
    <rPh sb="2" eb="3">
      <t>キズ</t>
    </rPh>
    <rPh sb="3" eb="4">
      <t>ガク</t>
    </rPh>
    <rPh sb="4" eb="5">
      <t>ヤカタ</t>
    </rPh>
    <phoneticPr fontId="9"/>
  </si>
  <si>
    <t>神奈川</t>
    <rPh sb="0" eb="3">
      <t>カナガワ</t>
    </rPh>
    <phoneticPr fontId="9"/>
  </si>
  <si>
    <t>林　　和樹</t>
    <rPh sb="0" eb="1">
      <t>ハヤシ</t>
    </rPh>
    <rPh sb="3" eb="5">
      <t>カズキ</t>
    </rPh>
    <phoneticPr fontId="9"/>
  </si>
  <si>
    <t>廣瀬　光</t>
    <rPh sb="0" eb="2">
      <t>ヒロセ</t>
    </rPh>
    <rPh sb="3" eb="4">
      <t>ヒカリ</t>
    </rPh>
    <phoneticPr fontId="9"/>
  </si>
  <si>
    <t>石原　雅大</t>
    <rPh sb="0" eb="2">
      <t>イシハラ</t>
    </rPh>
    <rPh sb="3" eb="4">
      <t>マサ</t>
    </rPh>
    <rPh sb="4" eb="5">
      <t>ダイ</t>
    </rPh>
    <phoneticPr fontId="9"/>
  </si>
  <si>
    <t>女子団体組手</t>
    <rPh sb="0" eb="2">
      <t>ジョシ</t>
    </rPh>
    <rPh sb="2" eb="4">
      <t>ダンタイ</t>
    </rPh>
    <rPh sb="4" eb="5">
      <t>クミ</t>
    </rPh>
    <rPh sb="5" eb="6">
      <t>テ</t>
    </rPh>
    <phoneticPr fontId="3"/>
  </si>
  <si>
    <t>県立水戸商業</t>
  </si>
  <si>
    <t>県立伊奈学園総合</t>
  </si>
  <si>
    <t>B1</t>
    <phoneticPr fontId="9"/>
  </si>
  <si>
    <t>※　推薦出場該当なし。</t>
    <rPh sb="2" eb="4">
      <t>スイセン</t>
    </rPh>
    <rPh sb="4" eb="5">
      <t>デ</t>
    </rPh>
    <rPh sb="5" eb="6">
      <t>バ</t>
    </rPh>
    <rPh sb="6" eb="8">
      <t>ガイトウ</t>
    </rPh>
    <phoneticPr fontId="3"/>
  </si>
  <si>
    <t>男子団体組手</t>
    <rPh sb="0" eb="2">
      <t>ダンシ</t>
    </rPh>
    <rPh sb="2" eb="4">
      <t>ダンタイ</t>
    </rPh>
    <rPh sb="4" eb="5">
      <t>クミ</t>
    </rPh>
    <rPh sb="5" eb="6">
      <t>テ</t>
    </rPh>
    <phoneticPr fontId="3"/>
  </si>
  <si>
    <t>日本大学明誠</t>
  </si>
  <si>
    <t>県立栃木工業</t>
  </si>
  <si>
    <t>日本航空</t>
    <phoneticPr fontId="9"/>
  </si>
  <si>
    <r>
      <t>A</t>
    </r>
    <r>
      <rPr>
        <sz val="9"/>
        <rFont val="ＭＳ Ｐゴシック"/>
        <family val="3"/>
        <charset val="128"/>
      </rPr>
      <t>1</t>
    </r>
    <phoneticPr fontId="9"/>
  </si>
  <si>
    <r>
      <t>A</t>
    </r>
    <r>
      <rPr>
        <sz val="9"/>
        <rFont val="ＭＳ Ｐゴシック"/>
        <family val="3"/>
        <charset val="128"/>
      </rPr>
      <t>5</t>
    </r>
    <phoneticPr fontId="9"/>
  </si>
  <si>
    <r>
      <t>A</t>
    </r>
    <r>
      <rPr>
        <sz val="9"/>
        <rFont val="ＭＳ Ｐゴシック"/>
        <family val="3"/>
        <charset val="128"/>
      </rPr>
      <t>2</t>
    </r>
    <phoneticPr fontId="9"/>
  </si>
  <si>
    <r>
      <t>A</t>
    </r>
    <r>
      <rPr>
        <sz val="9"/>
        <rFont val="ＭＳ Ｐゴシック"/>
        <family val="3"/>
        <charset val="128"/>
      </rPr>
      <t>7</t>
    </r>
    <phoneticPr fontId="9"/>
  </si>
  <si>
    <r>
      <t>A</t>
    </r>
    <r>
      <rPr>
        <sz val="9"/>
        <rFont val="ＭＳ Ｐゴシック"/>
        <family val="3"/>
        <charset val="128"/>
      </rPr>
      <t>3</t>
    </r>
    <phoneticPr fontId="9"/>
  </si>
  <si>
    <r>
      <t>A</t>
    </r>
    <r>
      <rPr>
        <sz val="9"/>
        <rFont val="ＭＳ Ｐゴシック"/>
        <family val="3"/>
        <charset val="128"/>
      </rPr>
      <t>6</t>
    </r>
    <phoneticPr fontId="9"/>
  </si>
  <si>
    <r>
      <t>A</t>
    </r>
    <r>
      <rPr>
        <sz val="9"/>
        <rFont val="ＭＳ Ｐゴシック"/>
        <family val="3"/>
        <charset val="128"/>
      </rPr>
      <t>4</t>
    </r>
    <phoneticPr fontId="9"/>
  </si>
  <si>
    <r>
      <t>A</t>
    </r>
    <r>
      <rPr>
        <sz val="9"/>
        <rFont val="ＭＳ Ｐゴシック"/>
        <family val="3"/>
        <charset val="128"/>
      </rPr>
      <t>3</t>
    </r>
    <phoneticPr fontId="9"/>
  </si>
  <si>
    <r>
      <t>B</t>
    </r>
    <r>
      <rPr>
        <sz val="9"/>
        <rFont val="ＭＳ Ｐゴシック"/>
        <family val="3"/>
        <charset val="128"/>
      </rPr>
      <t>2</t>
    </r>
    <phoneticPr fontId="9"/>
  </si>
  <si>
    <r>
      <t>D</t>
    </r>
    <r>
      <rPr>
        <sz val="9"/>
        <rFont val="ＭＳ Ｐゴシック"/>
        <family val="3"/>
        <charset val="128"/>
      </rPr>
      <t>1</t>
    </r>
    <phoneticPr fontId="9"/>
  </si>
  <si>
    <r>
      <t>A</t>
    </r>
    <r>
      <rPr>
        <sz val="9"/>
        <rFont val="ＭＳ Ｐゴシック"/>
        <family val="3"/>
        <charset val="128"/>
      </rPr>
      <t>5</t>
    </r>
    <phoneticPr fontId="9"/>
  </si>
  <si>
    <r>
      <t>A</t>
    </r>
    <r>
      <rPr>
        <sz val="9"/>
        <rFont val="ＭＳ Ｐゴシック"/>
        <family val="3"/>
        <charset val="128"/>
      </rPr>
      <t>3</t>
    </r>
    <phoneticPr fontId="9"/>
  </si>
  <si>
    <r>
      <t>B</t>
    </r>
    <r>
      <rPr>
        <sz val="9"/>
        <rFont val="ＭＳ Ｐゴシック"/>
        <family val="3"/>
        <charset val="128"/>
      </rPr>
      <t>3</t>
    </r>
    <phoneticPr fontId="9"/>
  </si>
  <si>
    <r>
      <t>B</t>
    </r>
    <r>
      <rPr>
        <sz val="9"/>
        <rFont val="ＭＳ Ｐゴシック"/>
        <family val="3"/>
        <charset val="128"/>
      </rPr>
      <t>2</t>
    </r>
    <phoneticPr fontId="9"/>
  </si>
  <si>
    <r>
      <t>B</t>
    </r>
    <r>
      <rPr>
        <sz val="9"/>
        <rFont val="ＭＳ Ｐゴシック"/>
        <family val="3"/>
        <charset val="128"/>
      </rPr>
      <t>4</t>
    </r>
    <phoneticPr fontId="9"/>
  </si>
  <si>
    <r>
      <t>D</t>
    </r>
    <r>
      <rPr>
        <sz val="9"/>
        <rFont val="ＭＳ Ｐゴシック"/>
        <family val="3"/>
        <charset val="128"/>
      </rPr>
      <t>1</t>
    </r>
    <phoneticPr fontId="9"/>
  </si>
  <si>
    <r>
      <t>D</t>
    </r>
    <r>
      <rPr>
        <sz val="9"/>
        <rFont val="ＭＳ Ｐゴシック"/>
        <family val="3"/>
        <charset val="128"/>
      </rPr>
      <t>3</t>
    </r>
    <phoneticPr fontId="9"/>
  </si>
  <si>
    <r>
      <t>D</t>
    </r>
    <r>
      <rPr>
        <sz val="9"/>
        <rFont val="ＭＳ Ｐゴシック"/>
        <family val="3"/>
        <charset val="128"/>
      </rPr>
      <t>2</t>
    </r>
    <phoneticPr fontId="9"/>
  </si>
  <si>
    <r>
      <t>A</t>
    </r>
    <r>
      <rPr>
        <sz val="9"/>
        <rFont val="ＭＳ Ｐゴシック"/>
        <family val="3"/>
        <charset val="128"/>
      </rPr>
      <t>5</t>
    </r>
    <phoneticPr fontId="9"/>
  </si>
  <si>
    <r>
      <t>B</t>
    </r>
    <r>
      <rPr>
        <sz val="9"/>
        <rFont val="ＭＳ Ｐゴシック"/>
        <family val="3"/>
        <charset val="128"/>
      </rPr>
      <t>2</t>
    </r>
    <phoneticPr fontId="9"/>
  </si>
  <si>
    <r>
      <t>B</t>
    </r>
    <r>
      <rPr>
        <sz val="9"/>
        <rFont val="ＭＳ Ｐゴシック"/>
        <family val="3"/>
        <charset val="128"/>
      </rPr>
      <t>1</t>
    </r>
    <phoneticPr fontId="9"/>
  </si>
  <si>
    <r>
      <t>A</t>
    </r>
    <r>
      <rPr>
        <sz val="9"/>
        <rFont val="ＭＳ Ｐゴシック"/>
        <family val="3"/>
        <charset val="128"/>
      </rPr>
      <t>1</t>
    </r>
    <phoneticPr fontId="9"/>
  </si>
  <si>
    <r>
      <t>A</t>
    </r>
    <r>
      <rPr>
        <sz val="9"/>
        <rFont val="ＭＳ Ｐゴシック"/>
        <family val="3"/>
        <charset val="128"/>
      </rPr>
      <t>2</t>
    </r>
    <phoneticPr fontId="9"/>
  </si>
  <si>
    <r>
      <t>C</t>
    </r>
    <r>
      <rPr>
        <sz val="9"/>
        <rFont val="ＭＳ Ｐゴシック"/>
        <family val="3"/>
        <charset val="128"/>
      </rPr>
      <t>1</t>
    </r>
    <phoneticPr fontId="9"/>
  </si>
  <si>
    <r>
      <t>C</t>
    </r>
    <r>
      <rPr>
        <sz val="9"/>
        <rFont val="ＭＳ Ｐゴシック"/>
        <family val="3"/>
        <charset val="128"/>
      </rPr>
      <t>2</t>
    </r>
    <phoneticPr fontId="9"/>
  </si>
  <si>
    <t>C1</t>
    <phoneticPr fontId="3"/>
  </si>
  <si>
    <t>臼方　菜々海</t>
    <rPh sb="1" eb="2">
      <t>カタ</t>
    </rPh>
    <phoneticPr fontId="3"/>
  </si>
  <si>
    <t>4(ｾｰﾊﾟｲ)</t>
  </si>
  <si>
    <t>1(ｶﾝｸｳﾀﾞｲ)</t>
  </si>
  <si>
    <t>2(ﾊﾞｯｻｲﾀﾞｲ)</t>
  </si>
  <si>
    <t>3(ﾊﾞｯｻｲﾀﾞｲ)</t>
  </si>
  <si>
    <t>5(ﾊﾞｯｻｲﾀﾞｲ)</t>
  </si>
  <si>
    <t>0(ﾊﾞｯｻｲﾀﾞｲ)</t>
  </si>
  <si>
    <t>5(ﾊﾞｯｻｲｯﾀﾞｲ)</t>
  </si>
  <si>
    <t>2(ｶﾝｸｳﾀﾞｲ)</t>
  </si>
  <si>
    <t>0(ｾｰﾊﾟｲ)</t>
  </si>
  <si>
    <t>5(ｼﾞｵﾝ)</t>
  </si>
  <si>
    <t>2(ｾｰﾊﾟｲ)</t>
  </si>
  <si>
    <t>3(ｾｰﾊﾟｲ)</t>
  </si>
  <si>
    <t>4(ﾊﾞｯｻｲﾀﾞｲ)</t>
  </si>
  <si>
    <t>0(ｼﾞｵﾝ)</t>
  </si>
  <si>
    <t>2(ｾｲｴｲﾁﾝ)</t>
  </si>
  <si>
    <t>2(ｼﾞｵﾝ)</t>
  </si>
  <si>
    <t>3(ｾｲｴｲﾁﾝ)</t>
  </si>
  <si>
    <t>1(ｾｲｴｲﾁﾝ)</t>
  </si>
  <si>
    <t>4(ｼﾞｵﾝ)</t>
  </si>
  <si>
    <t>5(ｾｲｴｲﾁﾝ)</t>
  </si>
  <si>
    <t>0(ｾｲｴｲﾁﾝ)</t>
  </si>
  <si>
    <t>5(ｾｰﾊﾟｲ)</t>
  </si>
  <si>
    <t>1(ｾｰﾊﾟｲ)</t>
  </si>
  <si>
    <t>5(ｴﾝﾋﾟ)</t>
  </si>
  <si>
    <t>0(ﾆｰﾊﾟｲﾎﾟ)</t>
  </si>
  <si>
    <t>0(ｸﾙﾙﾝﾌｧ)</t>
  </si>
  <si>
    <t>5(ｸﾙﾙﾝﾌｧ)</t>
  </si>
  <si>
    <t>5(ﾆｰﾊﾟｲﾎﾟ)</t>
  </si>
  <si>
    <t>3(ﾆｰﾊﾟｲﾎﾟ)</t>
  </si>
  <si>
    <t>2(ｶﾝｸｳｼｮｳ)</t>
  </si>
  <si>
    <t>3(ｸﾙﾙﾝﾌｧ)</t>
  </si>
  <si>
    <t>2(ﾆｰﾊﾟｲﾎﾟ)</t>
  </si>
  <si>
    <t>1(ｽｰﾊﾟｰﾘﾝﾍﾟｲ)</t>
  </si>
  <si>
    <t>4(ｽｰﾊﾟｰﾘﾝﾍﾟｲ)</t>
  </si>
  <si>
    <t>2(ｽｰﾊﾟｰﾘﾝﾍﾟｲ)</t>
  </si>
  <si>
    <t>3(ﾁｬﾀﾝﾔﾗｸｰｻﾝｸｰ)</t>
  </si>
  <si>
    <t>4(ｳﾝｽ)</t>
  </si>
  <si>
    <t>0(ｳﾝｽ)</t>
  </si>
  <si>
    <t>5(ｽｰﾊﾟｰﾘﾝﾍﾟｲ)</t>
  </si>
  <si>
    <t>3(ｼﾞｵﾝ)</t>
  </si>
  <si>
    <t>0(ｶﾝｸｳﾀﾞｲ)</t>
  </si>
  <si>
    <t>4(ｶﾝｸｳﾀﾞｲ)</t>
  </si>
  <si>
    <t>1(ﾊﾞｯｻｲﾀﾞｲ)</t>
  </si>
  <si>
    <t>1(ﾁﾝﾄｳ)</t>
  </si>
  <si>
    <t>4(ｾｲｴｲﾁﾝ)</t>
  </si>
  <si>
    <t>1(ｼﾞｵﾝ)</t>
  </si>
  <si>
    <t>3(ｴﾝﾋﾟ)</t>
  </si>
  <si>
    <t>4(ﾆｰﾊﾟｲﾎﾟ)</t>
  </si>
  <si>
    <t>1(ｴﾝﾋﾟ)</t>
  </si>
  <si>
    <t>1(ﾆｰﾊﾟｲﾎﾟ)</t>
  </si>
  <si>
    <t>4(ｴﾝﾋﾟ)</t>
  </si>
  <si>
    <t>1(ｸﾙﾙﾝﾌｧ)</t>
  </si>
  <si>
    <t>4(ｸﾙﾙﾝﾌｧ)</t>
  </si>
  <si>
    <t>0(ｴﾝﾋﾟ)</t>
  </si>
  <si>
    <t>1(ｱｰﾅﾝ)</t>
  </si>
  <si>
    <t>4(ﾊﾟｲｸｰ)</t>
  </si>
  <si>
    <t>5(ｳﾝｽ)</t>
  </si>
  <si>
    <t>0(ｱｰﾅﾝ)</t>
  </si>
  <si>
    <t>0(ｳﾝｽ)</t>
    <phoneticPr fontId="3"/>
  </si>
  <si>
    <t>5(ｱｰﾅﾝ)</t>
    <phoneticPr fontId="3"/>
  </si>
  <si>
    <t>学校名</t>
  </si>
  <si>
    <t>氏名</t>
  </si>
  <si>
    <t>組手</t>
    <rPh sb="0" eb="2">
      <t>クミテ</t>
    </rPh>
    <phoneticPr fontId="3"/>
  </si>
  <si>
    <t>形名</t>
    <phoneticPr fontId="3"/>
  </si>
  <si>
    <t>学校名</t>
    <phoneticPr fontId="3"/>
  </si>
  <si>
    <t>氏名</t>
    <phoneticPr fontId="3"/>
  </si>
  <si>
    <t>形</t>
    <rPh sb="0" eb="1">
      <t>カタ</t>
    </rPh>
    <phoneticPr fontId="3"/>
  </si>
  <si>
    <t>個人</t>
    <rPh sb="0" eb="2">
      <t>コジン</t>
    </rPh>
    <phoneticPr fontId="3"/>
  </si>
  <si>
    <t>学校名</t>
    <phoneticPr fontId="3"/>
  </si>
  <si>
    <t>形名</t>
    <phoneticPr fontId="3"/>
  </si>
  <si>
    <t>形</t>
    <phoneticPr fontId="3"/>
  </si>
  <si>
    <t>団体</t>
    <phoneticPr fontId="3"/>
  </si>
  <si>
    <t>第３位</t>
    <rPh sb="0" eb="1">
      <t>ダイ</t>
    </rPh>
    <rPh sb="2" eb="3">
      <t>イ</t>
    </rPh>
    <phoneticPr fontId="3"/>
  </si>
  <si>
    <t>準優勝</t>
    <rPh sb="0" eb="3">
      <t>ジュンユウショウ</t>
    </rPh>
    <phoneticPr fontId="3"/>
  </si>
  <si>
    <t>優勝</t>
    <rPh sb="0" eb="2">
      <t>ユウショウ</t>
    </rPh>
    <phoneticPr fontId="3"/>
  </si>
  <si>
    <t>女　子</t>
    <rPh sb="0" eb="1">
      <t>オンナ</t>
    </rPh>
    <rPh sb="2" eb="3">
      <t>コ</t>
    </rPh>
    <phoneticPr fontId="3"/>
  </si>
  <si>
    <t>形名</t>
    <phoneticPr fontId="3"/>
  </si>
  <si>
    <t>学校名</t>
    <phoneticPr fontId="3"/>
  </si>
  <si>
    <t>学校名</t>
    <phoneticPr fontId="3"/>
  </si>
  <si>
    <t>組手</t>
    <phoneticPr fontId="3"/>
  </si>
  <si>
    <t>団体</t>
    <phoneticPr fontId="3"/>
  </si>
  <si>
    <t>男　　子</t>
    <rPh sb="0" eb="1">
      <t>オトコ</t>
    </rPh>
    <rPh sb="3" eb="4">
      <t>コ</t>
    </rPh>
    <phoneticPr fontId="3"/>
  </si>
  <si>
    <t>2(ｸﾙﾙﾝﾌｧ)</t>
  </si>
  <si>
    <t>3(ﾆｰﾊﾟｲﾎﾟ)</t>
    <phoneticPr fontId="9"/>
  </si>
  <si>
    <t>D2</t>
    <phoneticPr fontId="3"/>
  </si>
  <si>
    <t>5(ｸﾙﾙﾝﾌｧ)</t>
    <phoneticPr fontId="3"/>
  </si>
  <si>
    <t>0(ｶﾝｸｳｼｮｳ)</t>
    <phoneticPr fontId="3"/>
  </si>
  <si>
    <t>鈴木　捷太</t>
    <phoneticPr fontId="3"/>
  </si>
  <si>
    <t>0(ｽｰﾊﾟｰﾘﾝﾍﾟｲ)</t>
  </si>
  <si>
    <t>7(ｽｰﾊﾟｰﾘﾝﾍﾟｲ)</t>
  </si>
  <si>
    <t>7(ｳﾝｽ)</t>
  </si>
  <si>
    <t>0(アーナン)</t>
  </si>
  <si>
    <t>群馬県総合スポーツセンター　ぐんま武道館</t>
    <phoneticPr fontId="3"/>
  </si>
  <si>
    <t>平成26年度第23回関東高等学校空手道選抜大会　結果</t>
    <phoneticPr fontId="3"/>
  </si>
  <si>
    <t>平成27年１月２４日（土）、２５日（日）</t>
    <phoneticPr fontId="3"/>
  </si>
  <si>
    <t>拓殖大学紅陵（千葉）</t>
    <rPh sb="0" eb="2">
      <t>タクショク</t>
    </rPh>
    <rPh sb="2" eb="4">
      <t>ダイガク</t>
    </rPh>
    <rPh sb="4" eb="6">
      <t>コウリョウ</t>
    </rPh>
    <rPh sb="7" eb="9">
      <t>チバ</t>
    </rPh>
    <phoneticPr fontId="3"/>
  </si>
  <si>
    <t>埼玉栄（埼玉）</t>
    <rPh sb="0" eb="2">
      <t>サイタマ</t>
    </rPh>
    <rPh sb="2" eb="3">
      <t>サカエ</t>
    </rPh>
    <rPh sb="4" eb="6">
      <t>サイタマ</t>
    </rPh>
    <phoneticPr fontId="3"/>
  </si>
  <si>
    <t>世田谷学園（東京）</t>
    <rPh sb="0" eb="3">
      <t>セタガヤ</t>
    </rPh>
    <rPh sb="3" eb="5">
      <t>ガクエン</t>
    </rPh>
    <rPh sb="6" eb="8">
      <t>トウキョウ</t>
    </rPh>
    <phoneticPr fontId="3"/>
  </si>
  <si>
    <t>横浜創学館（神奈川）</t>
    <rPh sb="0" eb="2">
      <t>ヨコハマ</t>
    </rPh>
    <rPh sb="2" eb="3">
      <t>ソウ</t>
    </rPh>
    <rPh sb="3" eb="4">
      <t>ガク</t>
    </rPh>
    <rPh sb="4" eb="5">
      <t>カン</t>
    </rPh>
    <rPh sb="6" eb="9">
      <t>カナガワ</t>
    </rPh>
    <phoneticPr fontId="3"/>
  </si>
  <si>
    <t>ウンス</t>
    <phoneticPr fontId="3"/>
  </si>
  <si>
    <t>アーナン</t>
    <phoneticPr fontId="3"/>
  </si>
  <si>
    <t>エンピ</t>
    <phoneticPr fontId="3"/>
  </si>
  <si>
    <t>ｸﾙﾙﾝﾌｧ</t>
    <phoneticPr fontId="3"/>
  </si>
  <si>
    <t>組手</t>
    <phoneticPr fontId="3"/>
  </si>
  <si>
    <t>氏名</t>
    <phoneticPr fontId="3"/>
  </si>
  <si>
    <t>拓殖大学紅陵（千葉）</t>
    <rPh sb="0" eb="2">
      <t>タクショク</t>
    </rPh>
    <rPh sb="2" eb="4">
      <t>ダイガク</t>
    </rPh>
    <rPh sb="4" eb="6">
      <t>コウリョウ</t>
    </rPh>
    <rPh sb="7" eb="9">
      <t>チバ</t>
    </rPh>
    <phoneticPr fontId="3"/>
  </si>
  <si>
    <t>県立太田（群馬）</t>
    <rPh sb="0" eb="2">
      <t>ケンリツ</t>
    </rPh>
    <rPh sb="2" eb="4">
      <t>オオタ</t>
    </rPh>
    <rPh sb="5" eb="7">
      <t>グンマ</t>
    </rPh>
    <phoneticPr fontId="3"/>
  </si>
  <si>
    <t>山梨学院大学附属（山梨）</t>
    <rPh sb="0" eb="2">
      <t>ヤマナシ</t>
    </rPh>
    <rPh sb="2" eb="4">
      <t>ガクイン</t>
    </rPh>
    <rPh sb="4" eb="6">
      <t>ダイガク</t>
    </rPh>
    <rPh sb="6" eb="8">
      <t>フゾク</t>
    </rPh>
    <rPh sb="9" eb="11">
      <t>ヤマナシ</t>
    </rPh>
    <phoneticPr fontId="3"/>
  </si>
  <si>
    <t>県立伊奈学園総合（埼玉）</t>
    <rPh sb="0" eb="2">
      <t>ケンリツ</t>
    </rPh>
    <rPh sb="2" eb="4">
      <t>イナ</t>
    </rPh>
    <rPh sb="4" eb="6">
      <t>ガクエン</t>
    </rPh>
    <rPh sb="6" eb="8">
      <t>ソウゴウ</t>
    </rPh>
    <rPh sb="9" eb="11">
      <t>サイタマ</t>
    </rPh>
    <phoneticPr fontId="3"/>
  </si>
  <si>
    <t>ウンス</t>
    <phoneticPr fontId="3"/>
  </si>
  <si>
    <t>ｽｰﾊﾟｰﾘﾝﾍﾟｲ</t>
    <phoneticPr fontId="3"/>
  </si>
  <si>
    <t>ニーパイポ</t>
    <phoneticPr fontId="3"/>
  </si>
  <si>
    <t>ニーパイポ</t>
    <phoneticPr fontId="3"/>
  </si>
  <si>
    <t>形</t>
    <phoneticPr fontId="3"/>
  </si>
  <si>
    <t>高崎商科大学付属（群馬）</t>
    <rPh sb="0" eb="8">
      <t>タカサキショウカダイガクフゾク</t>
    </rPh>
    <rPh sb="9" eb="11">
      <t>グンマ</t>
    </rPh>
    <phoneticPr fontId="3"/>
  </si>
  <si>
    <t>宇都宮文星女子（栃木）</t>
    <rPh sb="0" eb="3">
      <t>ウツノミヤ</t>
    </rPh>
    <rPh sb="3" eb="5">
      <t>ブンセイ</t>
    </rPh>
    <rPh sb="5" eb="7">
      <t>ジョシ</t>
    </rPh>
    <rPh sb="8" eb="10">
      <t>トチギ</t>
    </rPh>
    <phoneticPr fontId="3"/>
  </si>
  <si>
    <t>県立前橋工業（群馬）</t>
    <rPh sb="0" eb="2">
      <t>ケンリツ</t>
    </rPh>
    <rPh sb="2" eb="6">
      <t>マエバシコウギョウ</t>
    </rPh>
    <rPh sb="7" eb="9">
      <t>グンマ</t>
    </rPh>
    <phoneticPr fontId="3"/>
  </si>
  <si>
    <t>日本航空（山梨）</t>
    <rPh sb="0" eb="2">
      <t>ニホン</t>
    </rPh>
    <rPh sb="2" eb="4">
      <t>コウクウ</t>
    </rPh>
    <rPh sb="5" eb="7">
      <t>ヤマナシ</t>
    </rPh>
    <phoneticPr fontId="3"/>
  </si>
  <si>
    <t>ｽｰﾊﾟｰﾘﾝﾍﾟｲ</t>
    <phoneticPr fontId="3"/>
  </si>
  <si>
    <t>ｶﾝｸｳｼｮｳ</t>
    <phoneticPr fontId="3"/>
  </si>
  <si>
    <t>ｸﾙﾙﾝﾌｧ</t>
    <phoneticPr fontId="3"/>
  </si>
  <si>
    <t>日本航空（山梨）</t>
    <rPh sb="0" eb="2">
      <t>ニホン</t>
    </rPh>
    <rPh sb="2" eb="4">
      <t>コウクウ</t>
    </rPh>
    <rPh sb="5" eb="7">
      <t>ヤマナシ</t>
    </rPh>
    <phoneticPr fontId="3"/>
  </si>
  <si>
    <t>高崎商科大学附属（群馬）</t>
    <rPh sb="0" eb="2">
      <t>タカサキ</t>
    </rPh>
    <rPh sb="2" eb="4">
      <t>ショウカ</t>
    </rPh>
    <rPh sb="4" eb="6">
      <t>ダイガク</t>
    </rPh>
    <rPh sb="6" eb="8">
      <t>フゾク</t>
    </rPh>
    <rPh sb="9" eb="11">
      <t>グンマ</t>
    </rPh>
    <phoneticPr fontId="3"/>
  </si>
  <si>
    <t>秀明八千代（千葉）</t>
    <rPh sb="0" eb="2">
      <t>シュウメイ</t>
    </rPh>
    <rPh sb="2" eb="5">
      <t>ヤチヨ</t>
    </rPh>
    <rPh sb="6" eb="8">
      <t>チバ</t>
    </rPh>
    <phoneticPr fontId="3"/>
  </si>
  <si>
    <t>日本大学鶴ヶ丘（東京）</t>
    <rPh sb="0" eb="2">
      <t>ニホン</t>
    </rPh>
    <rPh sb="2" eb="4">
      <t>ダイガク</t>
    </rPh>
    <rPh sb="4" eb="7">
      <t>ツルガオカ</t>
    </rPh>
    <rPh sb="8" eb="10">
      <t>トウキョウ</t>
    </rPh>
    <phoneticPr fontId="3"/>
  </si>
  <si>
    <t>ｽｰﾊﾟｰﾘﾝﾍﾟｲ</t>
    <phoneticPr fontId="3"/>
  </si>
  <si>
    <t>ｸﾙﾙﾝﾌｧ</t>
    <phoneticPr fontId="3"/>
  </si>
  <si>
    <t>D1</t>
    <phoneticPr fontId="3"/>
  </si>
  <si>
    <t>D5</t>
    <phoneticPr fontId="3"/>
  </si>
  <si>
    <r>
      <t>A</t>
    </r>
    <r>
      <rPr>
        <sz val="9"/>
        <rFont val="ＭＳ Ｐゴシック"/>
        <family val="3"/>
        <charset val="128"/>
      </rPr>
      <t>1</t>
    </r>
    <phoneticPr fontId="9"/>
  </si>
  <si>
    <t>0(棄権)</t>
  </si>
  <si>
    <t>1(判)</t>
  </si>
  <si>
    <t>0(判)</t>
  </si>
  <si>
    <t>2(内容判)</t>
  </si>
  <si>
    <t>1(内容判)</t>
  </si>
  <si>
    <t>日本航空（山梨）</t>
    <rPh sb="0" eb="2">
      <t>ニホン</t>
    </rPh>
    <rPh sb="2" eb="4">
      <t>コウクウ</t>
    </rPh>
    <rPh sb="5" eb="7">
      <t>ヤマナシ</t>
    </rPh>
    <phoneticPr fontId="3"/>
  </si>
  <si>
    <t>東京農業大学第二（群馬）</t>
    <rPh sb="0" eb="2">
      <t>トウキョウ</t>
    </rPh>
    <rPh sb="2" eb="4">
      <t>ノウギョウ</t>
    </rPh>
    <rPh sb="4" eb="6">
      <t>ダイガク</t>
    </rPh>
    <rPh sb="6" eb="8">
      <t>ダイニ</t>
    </rPh>
    <rPh sb="9" eb="11">
      <t>グンマ</t>
    </rPh>
    <phoneticPr fontId="3"/>
  </si>
  <si>
    <t>拓殖大学紅陵（千葉）</t>
    <rPh sb="0" eb="2">
      <t>タクショク</t>
    </rPh>
    <rPh sb="2" eb="4">
      <t>ダイガク</t>
    </rPh>
    <rPh sb="4" eb="6">
      <t>コウリョウ</t>
    </rPh>
    <rPh sb="7" eb="9">
      <t>チバ</t>
    </rPh>
    <phoneticPr fontId="3"/>
  </si>
  <si>
    <t>花咲徳栄（埼玉）</t>
    <rPh sb="0" eb="2">
      <t>ハナサキ</t>
    </rPh>
    <rPh sb="5" eb="7">
      <t>サイタマ</t>
    </rPh>
    <phoneticPr fontId="3"/>
  </si>
  <si>
    <t>横浜創学館（神奈川）</t>
    <rPh sb="0" eb="2">
      <t>ヨコハマ</t>
    </rPh>
    <rPh sb="2" eb="3">
      <t>ソウ</t>
    </rPh>
    <rPh sb="3" eb="4">
      <t>ガク</t>
    </rPh>
    <rPh sb="4" eb="5">
      <t>カン</t>
    </rPh>
    <rPh sb="6" eb="9">
      <t>カナガワ</t>
    </rPh>
    <phoneticPr fontId="3"/>
  </si>
  <si>
    <t>東洋大学付属牛久（茨城）</t>
    <rPh sb="0" eb="2">
      <t>トウヨウ</t>
    </rPh>
    <rPh sb="2" eb="4">
      <t>ダイガク</t>
    </rPh>
    <rPh sb="4" eb="6">
      <t>フゾク</t>
    </rPh>
    <rPh sb="6" eb="8">
      <t>ウシク</t>
    </rPh>
    <rPh sb="9" eb="11">
      <t>イバラキ</t>
    </rPh>
    <phoneticPr fontId="3"/>
  </si>
  <si>
    <t>花咲徳栄（埼玉）</t>
    <rPh sb="0" eb="2">
      <t>ハナサキ</t>
    </rPh>
    <rPh sb="2" eb="3">
      <t>トク</t>
    </rPh>
    <rPh sb="3" eb="4">
      <t>エイ</t>
    </rPh>
    <rPh sb="5" eb="7">
      <t>サイタマ</t>
    </rPh>
    <phoneticPr fontId="3"/>
  </si>
  <si>
    <t>帝京（東京）</t>
    <rPh sb="0" eb="2">
      <t>テイキョウ</t>
    </rPh>
    <rPh sb="3" eb="5">
      <t>トウキョウ</t>
    </rPh>
    <phoneticPr fontId="3"/>
  </si>
  <si>
    <t>C2</t>
    <phoneticPr fontId="3"/>
  </si>
  <si>
    <t>2(内容判)</t>
    <rPh sb="2" eb="4">
      <t>ナイヨウ</t>
    </rPh>
    <rPh sb="4" eb="5">
      <t>ハン</t>
    </rPh>
    <phoneticPr fontId="3"/>
  </si>
  <si>
    <t>1(内容判)</t>
    <phoneticPr fontId="3"/>
  </si>
  <si>
    <t>宇海水稀</t>
    <rPh sb="0" eb="2">
      <t>ウカイ</t>
    </rPh>
    <rPh sb="2" eb="3">
      <t>ミズ</t>
    </rPh>
    <rPh sb="3" eb="4">
      <t>キ</t>
    </rPh>
    <phoneticPr fontId="3" alignment="distributed"/>
  </si>
  <si>
    <t>清水那月</t>
    <rPh sb="0" eb="2">
      <t>シミズ</t>
    </rPh>
    <rPh sb="2" eb="4">
      <t>ナツキ</t>
    </rPh>
    <phoneticPr fontId="3" alignment="distributed"/>
  </si>
  <si>
    <t>片桐菜緒</t>
    <rPh sb="0" eb="2">
      <t>カタギリ</t>
    </rPh>
    <rPh sb="2" eb="4">
      <t>ナオ</t>
    </rPh>
    <phoneticPr fontId="3" alignment="distributed"/>
  </si>
  <si>
    <t>尾野真歩</t>
    <rPh sb="0" eb="2">
      <t>オノ</t>
    </rPh>
    <rPh sb="2" eb="3">
      <t>マ</t>
    </rPh>
    <rPh sb="3" eb="4">
      <t>ホ</t>
    </rPh>
    <phoneticPr fontId="3" alignment="distributed"/>
  </si>
  <si>
    <t>鈴木菜未</t>
    <rPh sb="0" eb="2">
      <t>スズキ</t>
    </rPh>
    <rPh sb="2" eb="4">
      <t>ナミ</t>
    </rPh>
    <phoneticPr fontId="3" alignment="distributed"/>
  </si>
  <si>
    <t>吉岡彩佳</t>
    <rPh sb="0" eb="2">
      <t>ヨシオカ</t>
    </rPh>
    <rPh sb="2" eb="4">
      <t>アヤカ</t>
    </rPh>
    <phoneticPr fontId="3" alignment="distributed"/>
  </si>
  <si>
    <t>川崎由璃子</t>
    <rPh sb="0" eb="2">
      <t>カワサキ</t>
    </rPh>
    <rPh sb="2" eb="3">
      <t>ユ</t>
    </rPh>
    <rPh sb="3" eb="4">
      <t>リ</t>
    </rPh>
    <rPh sb="4" eb="5">
      <t>コ</t>
    </rPh>
    <phoneticPr fontId="3" alignment="distributed"/>
  </si>
  <si>
    <t>渕田涼凪</t>
    <rPh sb="0" eb="2">
      <t>フチタ</t>
    </rPh>
    <rPh sb="2" eb="4">
      <t>スズナ</t>
    </rPh>
    <phoneticPr fontId="3" alignment="distributed"/>
  </si>
  <si>
    <t>石原雅大</t>
    <rPh sb="0" eb="2">
      <t>イシハラ</t>
    </rPh>
    <rPh sb="2" eb="3">
      <t>マサ</t>
    </rPh>
    <rPh sb="3" eb="4">
      <t>ヒロ</t>
    </rPh>
    <phoneticPr fontId="3" alignment="distributed"/>
  </si>
  <si>
    <t>廣瀬光</t>
    <rPh sb="0" eb="2">
      <t>ヒロセ</t>
    </rPh>
    <rPh sb="2" eb="3">
      <t>ヒカル</t>
    </rPh>
    <phoneticPr fontId="3" alignment="distributed"/>
  </si>
  <si>
    <t>渡辺湧</t>
    <rPh sb="0" eb="2">
      <t>ワタナベ</t>
    </rPh>
    <rPh sb="2" eb="3">
      <t>ワク</t>
    </rPh>
    <phoneticPr fontId="3" alignment="distributed"/>
  </si>
  <si>
    <t>伊勢野大介</t>
    <rPh sb="0" eb="3">
      <t>イセノ</t>
    </rPh>
    <rPh sb="3" eb="5">
      <t>ダイスケ</t>
    </rPh>
    <phoneticPr fontId="3" alignment="distributed"/>
  </si>
  <si>
    <t>本　龍二</t>
    <rPh sb="0" eb="1">
      <t>モト</t>
    </rPh>
    <rPh sb="2" eb="4">
      <t>リュウジ</t>
    </rPh>
    <phoneticPr fontId="3" alignment="distributed"/>
  </si>
  <si>
    <t>鈴木捷太</t>
    <rPh sb="0" eb="2">
      <t>スズキ</t>
    </rPh>
    <rPh sb="2" eb="4">
      <t>ショウタ</t>
    </rPh>
    <phoneticPr fontId="3" alignment="distributed"/>
  </si>
  <si>
    <t>舟久保絢哉</t>
    <rPh sb="0" eb="3">
      <t>フナクボ</t>
    </rPh>
    <rPh sb="3" eb="4">
      <t>ジュン</t>
    </rPh>
    <rPh sb="4" eb="5">
      <t>ヤ</t>
    </rPh>
    <phoneticPr fontId="3" alignment="distributed"/>
  </si>
  <si>
    <t>町田康裕</t>
    <rPh sb="0" eb="2">
      <t>マチダ</t>
    </rPh>
    <rPh sb="2" eb="3">
      <t>ヤス</t>
    </rPh>
    <rPh sb="3" eb="4">
      <t>ヒロ</t>
    </rPh>
    <phoneticPr fontId="3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</si>
</sst>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22"/>
      <name val="ＤＨＰ平成ゴシックW5"/>
      <charset val="128"/>
    </font>
    <font>
      <b/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trike/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name val="ヒラギノ明朝 Pro W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HGP創英角ﾎﾟｯﾌﾟ体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/>
    <xf numFmtId="0" fontId="2" fillId="0" borderId="0">
      <alignment vertical="center"/>
    </xf>
    <xf numFmtId="0" fontId="1" fillId="0" borderId="0">
      <alignment vertical="center"/>
    </xf>
    <xf numFmtId="0" fontId="11" fillId="0" borderId="0"/>
    <xf numFmtId="0" fontId="14" fillId="0" borderId="0"/>
  </cellStyleXfs>
  <cellXfs count="27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 textRotation="9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right" vertical="center"/>
    </xf>
    <xf numFmtId="0" fontId="0" fillId="0" borderId="0" xfId="0" applyBorder="1">
      <alignment vertical="center"/>
    </xf>
    <xf numFmtId="0" fontId="0" fillId="4" borderId="0" xfId="0" applyFill="1">
      <alignment vertical="center"/>
    </xf>
    <xf numFmtId="0" fontId="0" fillId="4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5" xfId="0" applyFill="1" applyBorder="1" applyAlignment="1">
      <alignment horizontal="right" vertical="center"/>
    </xf>
    <xf numFmtId="0" fontId="0" fillId="0" borderId="26" xfId="0" applyFill="1" applyBorder="1">
      <alignment vertical="center"/>
    </xf>
    <xf numFmtId="0" fontId="0" fillId="0" borderId="27" xfId="0" applyFill="1" applyBorder="1">
      <alignment vertical="center"/>
    </xf>
    <xf numFmtId="0" fontId="0" fillId="0" borderId="16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0" fillId="4" borderId="19" xfId="0" applyFill="1" applyBorder="1" applyAlignment="1">
      <alignment horizontal="center" vertical="center"/>
    </xf>
    <xf numFmtId="0" fontId="0" fillId="0" borderId="29" xfId="0" applyFill="1" applyBorder="1" applyAlignment="1">
      <alignment horizontal="right" vertical="center"/>
    </xf>
    <xf numFmtId="0" fontId="0" fillId="4" borderId="3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32" xfId="0" applyBorder="1">
      <alignment vertical="center"/>
    </xf>
    <xf numFmtId="0" fontId="0" fillId="5" borderId="0" xfId="0" applyFill="1">
      <alignment vertical="center"/>
    </xf>
    <xf numFmtId="0" fontId="0" fillId="5" borderId="1" xfId="0" applyFill="1" applyBorder="1">
      <alignment vertical="center"/>
    </xf>
    <xf numFmtId="0" fontId="0" fillId="5" borderId="1" xfId="0" applyFont="1" applyFill="1" applyBorder="1">
      <alignment vertical="center"/>
    </xf>
    <xf numFmtId="0" fontId="0" fillId="6" borderId="1" xfId="0" applyFill="1" applyBorder="1">
      <alignment vertical="center"/>
    </xf>
    <xf numFmtId="0" fontId="0" fillId="6" borderId="0" xfId="0" applyFill="1">
      <alignment vertical="center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7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4" fillId="0" borderId="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4" fillId="0" borderId="36" xfId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4" fillId="0" borderId="38" xfId="1" applyFont="1" applyBorder="1" applyAlignment="1">
      <alignment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/>
    </xf>
    <xf numFmtId="0" fontId="4" fillId="0" borderId="46" xfId="1" applyFont="1" applyBorder="1" applyAlignment="1">
      <alignment vertical="center"/>
    </xf>
    <xf numFmtId="0" fontId="4" fillId="0" borderId="46" xfId="1" applyFont="1" applyBorder="1" applyAlignment="1">
      <alignment horizontal="left" vertical="center"/>
    </xf>
    <xf numFmtId="0" fontId="8" fillId="0" borderId="0" xfId="1" applyFont="1" applyAlignment="1">
      <alignment vertical="center"/>
    </xf>
    <xf numFmtId="0" fontId="4" fillId="0" borderId="12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33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Border="1"/>
    <xf numFmtId="0" fontId="4" fillId="0" borderId="49" xfId="1" applyFont="1" applyBorder="1" applyAlignment="1">
      <alignment horizontal="left" vertical="center"/>
    </xf>
    <xf numFmtId="0" fontId="4" fillId="0" borderId="15" xfId="1" applyFont="1" applyBorder="1" applyAlignment="1">
      <alignment horizontal="left" vertical="center"/>
    </xf>
    <xf numFmtId="0" fontId="4" fillId="0" borderId="36" xfId="1" applyFont="1" applyBorder="1" applyAlignment="1">
      <alignment horizontal="left" vertical="center"/>
    </xf>
    <xf numFmtId="0" fontId="4" fillId="0" borderId="12" xfId="1" applyFont="1" applyBorder="1" applyAlignment="1">
      <alignment vertical="center"/>
    </xf>
    <xf numFmtId="0" fontId="4" fillId="0" borderId="33" xfId="1" applyFont="1" applyBorder="1" applyAlignment="1">
      <alignment vertical="center"/>
    </xf>
    <xf numFmtId="0" fontId="10" fillId="0" borderId="0" xfId="1" applyFont="1" applyAlignment="1">
      <alignment horizontal="right" vertical="center"/>
    </xf>
    <xf numFmtId="0" fontId="10" fillId="0" borderId="0" xfId="1" applyFont="1" applyBorder="1" applyAlignment="1">
      <alignment horizontal="right" vertical="center"/>
    </xf>
    <xf numFmtId="0" fontId="10" fillId="0" borderId="46" xfId="1" applyFont="1" applyBorder="1" applyAlignment="1">
      <alignment horizontal="right" vertical="center"/>
    </xf>
    <xf numFmtId="0" fontId="10" fillId="0" borderId="52" xfId="1" applyFont="1" applyBorder="1" applyAlignment="1">
      <alignment horizontal="right" vertical="center"/>
    </xf>
    <xf numFmtId="0" fontId="10" fillId="0" borderId="11" xfId="1" applyFont="1" applyBorder="1" applyAlignment="1">
      <alignment horizontal="right" vertical="center"/>
    </xf>
    <xf numFmtId="0" fontId="10" fillId="0" borderId="54" xfId="1" applyFont="1" applyBorder="1" applyAlignment="1">
      <alignment horizontal="right" vertical="center"/>
    </xf>
    <xf numFmtId="0" fontId="10" fillId="0" borderId="7" xfId="1" applyFont="1" applyBorder="1" applyAlignment="1">
      <alignment horizontal="right" vertical="top"/>
    </xf>
    <xf numFmtId="0" fontId="10" fillId="0" borderId="7" xfId="1" applyFont="1" applyBorder="1" applyAlignment="1">
      <alignment horizontal="right"/>
    </xf>
    <xf numFmtId="0" fontId="10" fillId="0" borderId="55" xfId="1" applyFont="1" applyBorder="1" applyAlignment="1">
      <alignment horizontal="right" vertical="center"/>
    </xf>
    <xf numFmtId="0" fontId="10" fillId="0" borderId="47" xfId="1" applyFont="1" applyBorder="1" applyAlignment="1">
      <alignment horizontal="right" vertical="center"/>
    </xf>
    <xf numFmtId="0" fontId="10" fillId="0" borderId="48" xfId="1" applyFont="1" applyBorder="1" applyAlignment="1">
      <alignment horizontal="right" vertical="center"/>
    </xf>
    <xf numFmtId="0" fontId="4" fillId="0" borderId="37" xfId="1" applyFont="1" applyBorder="1" applyAlignment="1">
      <alignment horizontal="left" vertical="center"/>
    </xf>
    <xf numFmtId="0" fontId="10" fillId="0" borderId="8" xfId="1" applyFont="1" applyBorder="1" applyAlignment="1">
      <alignment horizontal="right" vertical="center"/>
    </xf>
    <xf numFmtId="0" fontId="10" fillId="0" borderId="60" xfId="1" applyFont="1" applyBorder="1" applyAlignment="1">
      <alignment horizontal="right" vertical="center"/>
    </xf>
    <xf numFmtId="0" fontId="10" fillId="0" borderId="61" xfId="1" applyFont="1" applyBorder="1" applyAlignment="1">
      <alignment horizontal="left" vertical="center"/>
    </xf>
    <xf numFmtId="0" fontId="10" fillId="0" borderId="4" xfId="1" applyFont="1" applyBorder="1" applyAlignment="1">
      <alignment horizontal="right" vertical="center"/>
    </xf>
    <xf numFmtId="0" fontId="10" fillId="0" borderId="63" xfId="1" applyFont="1" applyBorder="1" applyAlignment="1">
      <alignment horizontal="right" vertical="center"/>
    </xf>
    <xf numFmtId="0" fontId="10" fillId="0" borderId="65" xfId="1" applyFont="1" applyBorder="1" applyAlignment="1">
      <alignment horizontal="right" vertical="center"/>
    </xf>
    <xf numFmtId="0" fontId="10" fillId="0" borderId="0" xfId="1" applyFont="1" applyBorder="1" applyAlignment="1">
      <alignment horizontal="left" vertical="center"/>
    </xf>
    <xf numFmtId="0" fontId="10" fillId="0" borderId="11" xfId="1" applyFont="1" applyBorder="1" applyAlignment="1">
      <alignment horizontal="left" vertical="center"/>
    </xf>
    <xf numFmtId="0" fontId="10" fillId="0" borderId="69" xfId="1" applyFont="1" applyBorder="1" applyAlignment="1">
      <alignment horizontal="right" vertical="center"/>
    </xf>
    <xf numFmtId="0" fontId="10" fillId="0" borderId="69" xfId="1" applyFont="1" applyBorder="1" applyAlignment="1">
      <alignment horizontal="left" vertical="center"/>
    </xf>
    <xf numFmtId="0" fontId="10" fillId="0" borderId="70" xfId="1" applyFont="1" applyBorder="1" applyAlignment="1">
      <alignment horizontal="right" vertical="center"/>
    </xf>
    <xf numFmtId="0" fontId="10" fillId="0" borderId="71" xfId="1" applyFont="1" applyBorder="1" applyAlignment="1">
      <alignment horizontal="left" vertical="center"/>
    </xf>
    <xf numFmtId="0" fontId="10" fillId="0" borderId="72" xfId="1" applyFont="1" applyBorder="1" applyAlignment="1">
      <alignment horizontal="right" vertical="center"/>
    </xf>
    <xf numFmtId="0" fontId="10" fillId="0" borderId="73" xfId="1" applyFont="1" applyBorder="1" applyAlignment="1">
      <alignment horizontal="left" vertical="center"/>
    </xf>
    <xf numFmtId="0" fontId="10" fillId="0" borderId="70" xfId="1" applyFont="1" applyBorder="1" applyAlignment="1">
      <alignment horizontal="left" vertical="center"/>
    </xf>
    <xf numFmtId="0" fontId="10" fillId="0" borderId="57" xfId="1" applyFont="1" applyBorder="1" applyAlignment="1">
      <alignment horizontal="left" vertical="center"/>
    </xf>
    <xf numFmtId="0" fontId="4" fillId="0" borderId="11" xfId="1" applyFont="1" applyBorder="1" applyAlignment="1">
      <alignment horizontal="right" vertical="center"/>
    </xf>
    <xf numFmtId="0" fontId="4" fillId="0" borderId="70" xfId="1" applyFont="1" applyBorder="1" applyAlignment="1">
      <alignment horizontal="right" vertical="center"/>
    </xf>
    <xf numFmtId="0" fontId="4" fillId="0" borderId="69" xfId="1" applyFont="1" applyBorder="1" applyAlignment="1">
      <alignment horizontal="left" vertical="center"/>
    </xf>
    <xf numFmtId="0" fontId="4" fillId="0" borderId="70" xfId="1" applyFont="1" applyBorder="1" applyAlignment="1">
      <alignment horizontal="left" vertical="center"/>
    </xf>
    <xf numFmtId="0" fontId="10" fillId="0" borderId="63" xfId="1" applyFont="1" applyBorder="1" applyAlignment="1">
      <alignment horizontal="left" vertical="center"/>
    </xf>
    <xf numFmtId="0" fontId="4" fillId="0" borderId="61" xfId="1" applyFont="1" applyBorder="1" applyAlignment="1">
      <alignment horizontal="left" vertical="center"/>
    </xf>
    <xf numFmtId="0" fontId="4" fillId="0" borderId="11" xfId="1" applyFont="1" applyBorder="1" applyAlignment="1">
      <alignment horizontal="left" vertical="center"/>
    </xf>
    <xf numFmtId="0" fontId="4" fillId="0" borderId="11" xfId="1" applyFont="1" applyBorder="1" applyAlignment="1">
      <alignment vertical="center"/>
    </xf>
    <xf numFmtId="0" fontId="4" fillId="0" borderId="70" xfId="1" applyFont="1" applyBorder="1" applyAlignment="1">
      <alignment vertical="center"/>
    </xf>
    <xf numFmtId="0" fontId="11" fillId="0" borderId="0" xfId="4"/>
    <xf numFmtId="0" fontId="11" fillId="0" borderId="0" xfId="4" applyAlignment="1">
      <alignment vertical="top" wrapText="1"/>
    </xf>
    <xf numFmtId="0" fontId="11" fillId="0" borderId="0" xfId="4" applyBorder="1"/>
    <xf numFmtId="0" fontId="15" fillId="0" borderId="66" xfId="4" applyFont="1" applyBorder="1" applyAlignment="1">
      <alignment horizontal="distributed" vertical="distributed" justifyLastLine="1"/>
    </xf>
    <xf numFmtId="0" fontId="15" fillId="0" borderId="75" xfId="4" applyFont="1" applyBorder="1" applyAlignment="1">
      <alignment horizontal="distributed" vertical="distributed" justifyLastLine="1"/>
    </xf>
    <xf numFmtId="0" fontId="15" fillId="0" borderId="1" xfId="4" applyFont="1" applyBorder="1" applyAlignment="1">
      <alignment horizontal="distributed" vertical="distributed" justifyLastLine="1"/>
    </xf>
    <xf numFmtId="0" fontId="15" fillId="0" borderId="35" xfId="4" applyFont="1" applyBorder="1" applyAlignment="1">
      <alignment horizontal="distributed" vertical="distributed" justifyLastLine="1"/>
    </xf>
    <xf numFmtId="0" fontId="15" fillId="0" borderId="77" xfId="4" applyFont="1" applyBorder="1" applyAlignment="1">
      <alignment horizontal="distributed" vertical="distributed" justifyLastLine="1"/>
    </xf>
    <xf numFmtId="0" fontId="15" fillId="0" borderId="10" xfId="4" applyFont="1" applyBorder="1" applyAlignment="1">
      <alignment horizontal="distributed" vertical="distributed" justifyLastLine="1"/>
    </xf>
    <xf numFmtId="0" fontId="15" fillId="0" borderId="34" xfId="4" applyFont="1" applyBorder="1" applyAlignment="1">
      <alignment horizontal="distributed" vertical="distributed" justifyLastLine="1"/>
    </xf>
    <xf numFmtId="0" fontId="15" fillId="0" borderId="33" xfId="4" applyFont="1" applyBorder="1" applyAlignment="1">
      <alignment horizontal="center" vertical="distributed" justifyLastLine="1"/>
    </xf>
    <xf numFmtId="0" fontId="15" fillId="0" borderId="1" xfId="4" applyFont="1" applyBorder="1" applyAlignment="1">
      <alignment horizontal="center" vertical="distributed" justifyLastLine="1"/>
    </xf>
    <xf numFmtId="0" fontId="15" fillId="0" borderId="32" xfId="4" applyFont="1" applyBorder="1" applyAlignment="1">
      <alignment horizontal="distributed" vertical="distributed" justifyLastLine="1"/>
    </xf>
    <xf numFmtId="0" fontId="15" fillId="0" borderId="78" xfId="4" applyFont="1" applyBorder="1" applyAlignment="1">
      <alignment horizontal="center" vertical="distributed" justifyLastLine="1"/>
    </xf>
    <xf numFmtId="0" fontId="15" fillId="0" borderId="79" xfId="4" applyFont="1" applyBorder="1" applyAlignment="1">
      <alignment horizontal="distributed" vertical="distributed" justifyLastLine="1"/>
    </xf>
    <xf numFmtId="0" fontId="15" fillId="0" borderId="28" xfId="4" applyFont="1" applyBorder="1" applyAlignment="1">
      <alignment horizontal="distributed" vertical="distributed" justifyLastLine="1"/>
    </xf>
    <xf numFmtId="0" fontId="15" fillId="0" borderId="80" xfId="4" applyFont="1" applyBorder="1" applyAlignment="1">
      <alignment horizontal="distributed" vertical="distributed" justifyLastLine="1"/>
    </xf>
    <xf numFmtId="0" fontId="15" fillId="0" borderId="28" xfId="4" applyFont="1" applyBorder="1" applyAlignment="1">
      <alignment horizontal="center" vertical="distributed" justifyLastLine="1"/>
    </xf>
    <xf numFmtId="0" fontId="15" fillId="0" borderId="58" xfId="4" applyFont="1" applyBorder="1" applyAlignment="1">
      <alignment horizontal="distributed" vertical="distributed" justifyLastLine="1"/>
    </xf>
    <xf numFmtId="0" fontId="15" fillId="0" borderId="59" xfId="4" applyFont="1" applyBorder="1" applyAlignment="1">
      <alignment horizontal="distributed" vertical="distributed" justifyLastLine="1"/>
    </xf>
    <xf numFmtId="0" fontId="15" fillId="0" borderId="82" xfId="4" applyFont="1" applyBorder="1" applyAlignment="1">
      <alignment horizontal="distributed" vertical="distributed" justifyLastLine="1"/>
    </xf>
    <xf numFmtId="0" fontId="16" fillId="0" borderId="0" xfId="4" applyFont="1"/>
    <xf numFmtId="0" fontId="16" fillId="0" borderId="0" xfId="4" applyFont="1" applyBorder="1"/>
    <xf numFmtId="0" fontId="13" fillId="0" borderId="0" xfId="4" applyFont="1"/>
    <xf numFmtId="0" fontId="4" fillId="0" borderId="15" xfId="1" applyFont="1" applyBorder="1" applyAlignment="1">
      <alignment horizontal="center" vertical="center"/>
    </xf>
    <xf numFmtId="0" fontId="10" fillId="0" borderId="82" xfId="1" applyFont="1" applyBorder="1" applyAlignment="1">
      <alignment horizontal="right" vertical="center"/>
    </xf>
    <xf numFmtId="0" fontId="4" fillId="0" borderId="49" xfId="1" applyFont="1" applyBorder="1" applyAlignment="1">
      <alignment horizontal="center" vertical="center"/>
    </xf>
    <xf numFmtId="0" fontId="4" fillId="0" borderId="15" xfId="1" applyFont="1" applyBorder="1" applyAlignment="1">
      <alignment vertical="center"/>
    </xf>
    <xf numFmtId="0" fontId="4" fillId="0" borderId="49" xfId="1" applyFont="1" applyBorder="1" applyAlignment="1">
      <alignment vertical="center"/>
    </xf>
    <xf numFmtId="0" fontId="10" fillId="0" borderId="7" xfId="1" applyFont="1" applyBorder="1" applyAlignment="1">
      <alignment horizontal="left"/>
    </xf>
    <xf numFmtId="0" fontId="10" fillId="0" borderId="67" xfId="1" applyFont="1" applyBorder="1" applyAlignment="1">
      <alignment horizontal="left" vertical="top"/>
    </xf>
    <xf numFmtId="0" fontId="10" fillId="0" borderId="0" xfId="1" applyFont="1" applyBorder="1" applyAlignment="1">
      <alignment horizontal="right" vertical="top"/>
    </xf>
    <xf numFmtId="0" fontId="10" fillId="0" borderId="73" xfId="1" applyFont="1" applyBorder="1" applyAlignment="1">
      <alignment horizontal="left" vertical="top"/>
    </xf>
    <xf numFmtId="0" fontId="10" fillId="0" borderId="13" xfId="1" applyFont="1" applyBorder="1" applyAlignment="1">
      <alignment horizontal="right" vertical="center"/>
    </xf>
    <xf numFmtId="0" fontId="10" fillId="0" borderId="12" xfId="1" applyFont="1" applyBorder="1" applyAlignment="1">
      <alignment horizontal="right" vertical="center"/>
    </xf>
    <xf numFmtId="0" fontId="10" fillId="0" borderId="0" xfId="1" applyFont="1" applyBorder="1" applyAlignment="1">
      <alignment horizontal="left"/>
    </xf>
    <xf numFmtId="0" fontId="10" fillId="0" borderId="0" xfId="1" applyFont="1" applyBorder="1" applyAlignment="1">
      <alignment horizontal="right"/>
    </xf>
    <xf numFmtId="0" fontId="10" fillId="0" borderId="34" xfId="1" applyFont="1" applyBorder="1" applyAlignment="1">
      <alignment horizontal="right" vertical="center"/>
    </xf>
    <xf numFmtId="0" fontId="10" fillId="0" borderId="33" xfId="1" applyFont="1" applyBorder="1" applyAlignment="1">
      <alignment horizontal="right" vertical="center"/>
    </xf>
    <xf numFmtId="0" fontId="15" fillId="0" borderId="86" xfId="4" applyFont="1" applyBorder="1" applyAlignment="1">
      <alignment horizontal="distributed" vertical="distributed" justifyLastLine="1"/>
    </xf>
    <xf numFmtId="0" fontId="15" fillId="0" borderId="87" xfId="4" applyFont="1" applyBorder="1" applyAlignment="1">
      <alignment horizontal="distributed" vertical="distributed" justifyLastLine="1"/>
    </xf>
    <xf numFmtId="0" fontId="15" fillId="0" borderId="89" xfId="4" applyFont="1" applyBorder="1" applyAlignment="1">
      <alignment horizontal="distributed" vertical="distributed" justifyLastLine="1"/>
    </xf>
    <xf numFmtId="0" fontId="15" fillId="0" borderId="8" xfId="4" applyFont="1" applyBorder="1" applyAlignment="1">
      <alignment horizontal="distributed" vertical="distributed" justifyLastLine="1"/>
    </xf>
    <xf numFmtId="0" fontId="10" fillId="0" borderId="61" xfId="1" applyFont="1" applyBorder="1" applyAlignment="1">
      <alignment horizontal="left" vertical="top"/>
    </xf>
    <xf numFmtId="0" fontId="10" fillId="0" borderId="90" xfId="1" applyFont="1" applyBorder="1" applyAlignment="1">
      <alignment horizontal="right" vertical="center"/>
    </xf>
    <xf numFmtId="0" fontId="15" fillId="0" borderId="88" xfId="4" applyFont="1" applyBorder="1" applyAlignment="1">
      <alignment horizontal="distributed" vertical="distributed" justifyLastLine="1"/>
    </xf>
    <xf numFmtId="0" fontId="15" fillId="0" borderId="91" xfId="4" applyFont="1" applyBorder="1" applyAlignment="1">
      <alignment horizontal="distributed" vertical="distributed" justifyLastLine="1"/>
    </xf>
    <xf numFmtId="0" fontId="15" fillId="0" borderId="30" xfId="4" applyFont="1" applyBorder="1" applyAlignment="1">
      <alignment horizontal="distributed" vertical="distributed" justifyLastLine="1"/>
    </xf>
    <xf numFmtId="0" fontId="15" fillId="0" borderId="93" xfId="4" applyFont="1" applyBorder="1" applyAlignment="1">
      <alignment horizontal="distributed" vertical="distributed" justifyLastLine="1"/>
    </xf>
    <xf numFmtId="0" fontId="15" fillId="0" borderId="94" xfId="4" applyFont="1" applyBorder="1" applyAlignment="1">
      <alignment horizontal="distributed" vertical="distributed" justifyLastLine="1"/>
    </xf>
    <xf numFmtId="0" fontId="15" fillId="0" borderId="92" xfId="4" applyFont="1" applyBorder="1" applyAlignment="1">
      <alignment horizontal="distributed" vertical="distributed" justifyLastLine="1"/>
    </xf>
    <xf numFmtId="0" fontId="15" fillId="0" borderId="0" xfId="4" applyFont="1" applyAlignment="1">
      <alignment horizontal="distributed" vertical="distributed" justifyLastLine="1"/>
    </xf>
    <xf numFmtId="0" fontId="15" fillId="0" borderId="95" xfId="4" applyFont="1" applyBorder="1" applyAlignment="1">
      <alignment horizontal="distributed" vertical="distributed" justifyLastLine="1"/>
    </xf>
    <xf numFmtId="0" fontId="15" fillId="0" borderId="96" xfId="4" applyFont="1" applyBorder="1" applyAlignment="1">
      <alignment horizontal="distributed" vertical="distributed" justifyLastLine="1"/>
    </xf>
    <xf numFmtId="0" fontId="10" fillId="0" borderId="97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15" fillId="0" borderId="85" xfId="4" applyFont="1" applyBorder="1" applyAlignment="1">
      <alignment horizontal="center" vertical="distributed" justifyLastLine="1"/>
    </xf>
    <xf numFmtId="0" fontId="15" fillId="0" borderId="84" xfId="4" applyFont="1" applyBorder="1" applyAlignment="1">
      <alignment horizontal="center" vertical="distributed" justifyLastLine="1"/>
    </xf>
    <xf numFmtId="0" fontId="15" fillId="0" borderId="83" xfId="4" applyFont="1" applyBorder="1" applyAlignment="1">
      <alignment horizontal="center" vertical="distributed" justifyLastLine="1"/>
    </xf>
    <xf numFmtId="0" fontId="0" fillId="0" borderId="0" xfId="4" applyFont="1" applyAlignment="1">
      <alignment vertical="top" wrapText="1"/>
    </xf>
    <xf numFmtId="0" fontId="14" fillId="0" borderId="0" xfId="5" applyAlignment="1">
      <alignment vertical="top" wrapText="1"/>
    </xf>
    <xf numFmtId="0" fontId="17" fillId="0" borderId="0" xfId="4" applyFont="1" applyAlignment="1">
      <alignment horizontal="distributed" vertical="distributed" wrapText="1" justifyLastLine="1"/>
    </xf>
    <xf numFmtId="0" fontId="13" fillId="0" borderId="0" xfId="4" applyFont="1" applyAlignment="1">
      <alignment horizontal="right" vertical="center"/>
    </xf>
    <xf numFmtId="0" fontId="15" fillId="0" borderId="76" xfId="4" applyFont="1" applyBorder="1" applyAlignment="1">
      <alignment horizontal="distributed" vertical="distributed" justifyLastLine="1"/>
    </xf>
    <xf numFmtId="0" fontId="15" fillId="0" borderId="74" xfId="4" applyFont="1" applyBorder="1" applyAlignment="1">
      <alignment horizontal="distributed" vertical="distributed" justifyLastLine="1"/>
    </xf>
    <xf numFmtId="0" fontId="15" fillId="0" borderId="68" xfId="4" applyFont="1" applyBorder="1" applyAlignment="1">
      <alignment horizontal="distributed" vertical="distributed" justifyLastLine="1"/>
    </xf>
    <xf numFmtId="0" fontId="15" fillId="0" borderId="10" xfId="4" applyFont="1" applyBorder="1" applyAlignment="1">
      <alignment horizontal="distributed" vertical="distributed" justifyLastLine="1"/>
    </xf>
    <xf numFmtId="0" fontId="15" fillId="0" borderId="39" xfId="4" applyFont="1" applyBorder="1" applyAlignment="1">
      <alignment horizontal="distributed" vertical="distributed" justifyLastLine="1"/>
    </xf>
    <xf numFmtId="0" fontId="15" fillId="0" borderId="66" xfId="4" applyFont="1" applyBorder="1" applyAlignment="1">
      <alignment horizontal="distributed" vertical="distributed" justifyLastLine="1"/>
    </xf>
    <xf numFmtId="0" fontId="15" fillId="0" borderId="62" xfId="4" applyFont="1" applyBorder="1" applyAlignment="1">
      <alignment horizontal="distributed" vertical="distributed" justifyLastLine="1"/>
    </xf>
    <xf numFmtId="0" fontId="15" fillId="0" borderId="70" xfId="4" applyFont="1" applyBorder="1" applyAlignment="1">
      <alignment horizontal="distributed" vertical="distributed" justifyLastLine="1"/>
    </xf>
    <xf numFmtId="0" fontId="15" fillId="0" borderId="56" xfId="4" applyFont="1" applyBorder="1" applyAlignment="1">
      <alignment horizontal="distributed" vertical="distributed" justifyLastLine="1"/>
    </xf>
    <xf numFmtId="0" fontId="15" fillId="0" borderId="81" xfId="4" applyFont="1" applyBorder="1" applyAlignment="1">
      <alignment horizontal="center" vertical="distributed" justifyLastLine="1"/>
    </xf>
    <xf numFmtId="0" fontId="15" fillId="0" borderId="10" xfId="4" applyFont="1" applyBorder="1" applyAlignment="1">
      <alignment horizontal="center" vertical="distributed" justifyLastLine="1"/>
    </xf>
    <xf numFmtId="0" fontId="4" fillId="0" borderId="13" xfId="1" applyFont="1" applyBorder="1" applyAlignment="1">
      <alignment horizontal="left" vertical="center"/>
    </xf>
    <xf numFmtId="0" fontId="4" fillId="0" borderId="34" xfId="1" applyFont="1" applyBorder="1" applyAlignment="1">
      <alignment horizontal="left" vertical="center"/>
    </xf>
    <xf numFmtId="0" fontId="4" fillId="0" borderId="43" xfId="1" applyFont="1" applyBorder="1" applyAlignment="1">
      <alignment horizontal="left" vertical="center"/>
    </xf>
    <xf numFmtId="0" fontId="4" fillId="0" borderId="45" xfId="1" applyFont="1" applyBorder="1" applyAlignment="1">
      <alignment horizontal="left" vertical="center"/>
    </xf>
    <xf numFmtId="0" fontId="4" fillId="0" borderId="40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40" xfId="1" applyFont="1" applyBorder="1" applyAlignment="1">
      <alignment vertical="center"/>
    </xf>
    <xf numFmtId="0" fontId="4" fillId="0" borderId="41" xfId="1" applyFont="1" applyBorder="1" applyAlignment="1">
      <alignment vertical="center"/>
    </xf>
    <xf numFmtId="0" fontId="4" fillId="0" borderId="35" xfId="1" applyFont="1" applyBorder="1" applyAlignment="1">
      <alignment horizontal="left" vertical="center"/>
    </xf>
    <xf numFmtId="0" fontId="4" fillId="0" borderId="36" xfId="1" applyFont="1" applyBorder="1" applyAlignment="1">
      <alignment horizontal="left" vertical="center"/>
    </xf>
    <xf numFmtId="0" fontId="4" fillId="0" borderId="50" xfId="1" applyFont="1" applyBorder="1" applyAlignment="1">
      <alignment horizontal="left" vertical="center"/>
    </xf>
    <xf numFmtId="0" fontId="4" fillId="0" borderId="42" xfId="1" applyFont="1" applyFill="1" applyBorder="1" applyAlignment="1">
      <alignment horizontal="left" vertical="center"/>
    </xf>
    <xf numFmtId="0" fontId="4" fillId="0" borderId="44" xfId="1" applyFont="1" applyFill="1" applyBorder="1" applyAlignment="1">
      <alignment horizontal="left" vertical="center"/>
    </xf>
    <xf numFmtId="0" fontId="4" fillId="0" borderId="43" xfId="1" applyFont="1" applyFill="1" applyBorder="1" applyAlignment="1">
      <alignment horizontal="left" vertical="center"/>
    </xf>
    <xf numFmtId="0" fontId="4" fillId="0" borderId="45" xfId="1" applyFont="1" applyFill="1" applyBorder="1" applyAlignment="1">
      <alignment horizontal="left" vertical="center"/>
    </xf>
    <xf numFmtId="0" fontId="4" fillId="0" borderId="51" xfId="1" applyFont="1" applyFill="1" applyBorder="1" applyAlignment="1">
      <alignment horizontal="left" vertical="center"/>
    </xf>
    <xf numFmtId="0" fontId="4" fillId="0" borderId="53" xfId="1" applyFont="1" applyFill="1" applyBorder="1" applyAlignment="1">
      <alignment horizontal="left" vertical="center"/>
    </xf>
    <xf numFmtId="0" fontId="4" fillId="0" borderId="51" xfId="1" applyFont="1" applyBorder="1" applyAlignment="1">
      <alignment horizontal="left" vertical="center"/>
    </xf>
    <xf numFmtId="0" fontId="4" fillId="0" borderId="53" xfId="1" applyFont="1" applyBorder="1" applyAlignment="1">
      <alignment horizontal="left" vertical="center"/>
    </xf>
    <xf numFmtId="0" fontId="4" fillId="0" borderId="42" xfId="1" applyFont="1" applyBorder="1" applyAlignment="1">
      <alignment horizontal="left" vertical="center"/>
    </xf>
    <xf numFmtId="0" fontId="4" fillId="0" borderId="44" xfId="1" applyFont="1" applyBorder="1" applyAlignment="1">
      <alignment horizontal="left" vertical="center"/>
    </xf>
    <xf numFmtId="0" fontId="4" fillId="0" borderId="40" xfId="1" applyFont="1" applyBorder="1" applyAlignment="1">
      <alignment horizontal="left" vertical="center"/>
    </xf>
    <xf numFmtId="0" fontId="4" fillId="0" borderId="41" xfId="1" applyFont="1" applyBorder="1" applyAlignment="1">
      <alignment horizontal="left" vertical="center"/>
    </xf>
    <xf numFmtId="0" fontId="4" fillId="0" borderId="14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59" xfId="1" applyFont="1" applyBorder="1" applyAlignment="1">
      <alignment horizontal="center" vertical="center"/>
    </xf>
    <xf numFmtId="0" fontId="4" fillId="0" borderId="40" xfId="1" applyFont="1" applyFill="1" applyBorder="1" applyAlignment="1">
      <alignment horizontal="left" vertical="center"/>
    </xf>
    <xf numFmtId="0" fontId="4" fillId="0" borderId="41" xfId="1" applyFont="1" applyFill="1" applyBorder="1" applyAlignment="1">
      <alignment horizontal="left" vertical="center"/>
    </xf>
    <xf numFmtId="0" fontId="4" fillId="0" borderId="39" xfId="1" applyFont="1" applyFill="1" applyBorder="1" applyAlignment="1">
      <alignment horizontal="center" vertical="center"/>
    </xf>
    <xf numFmtId="0" fontId="4" fillId="0" borderId="68" xfId="1" applyFont="1" applyFill="1" applyBorder="1" applyAlignment="1">
      <alignment horizontal="center" vertical="center"/>
    </xf>
    <xf numFmtId="0" fontId="4" fillId="0" borderId="66" xfId="1" applyFont="1" applyFill="1" applyBorder="1" applyAlignment="1">
      <alignment horizontal="center" vertical="center"/>
    </xf>
    <xf numFmtId="0" fontId="4" fillId="0" borderId="66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37" xfId="1" applyFont="1" applyBorder="1" applyAlignment="1">
      <alignment horizontal="left" vertical="center"/>
    </xf>
    <xf numFmtId="0" fontId="4" fillId="0" borderId="68" xfId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4" fillId="0" borderId="39" xfId="1" applyFont="1" applyBorder="1" applyAlignment="1">
      <alignment horizontal="left" vertical="center"/>
    </xf>
    <xf numFmtId="0" fontId="4" fillId="0" borderId="10" xfId="1" applyFont="1" applyBorder="1" applyAlignment="1">
      <alignment horizontal="left" vertical="center"/>
    </xf>
    <xf numFmtId="0" fontId="4" fillId="0" borderId="38" xfId="1" applyFont="1" applyBorder="1" applyAlignment="1">
      <alignment horizontal="left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33" xfId="1" applyFont="1" applyFill="1" applyBorder="1" applyAlignment="1">
      <alignment horizontal="center" vertical="center"/>
    </xf>
    <xf numFmtId="0" fontId="4" fillId="0" borderId="35" xfId="1" applyFont="1" applyFill="1" applyBorder="1" applyAlignment="1">
      <alignment horizontal="left" vertical="center"/>
    </xf>
    <xf numFmtId="0" fontId="4" fillId="0" borderId="64" xfId="1" applyFont="1" applyBorder="1" applyAlignment="1">
      <alignment horizontal="left" vertical="center"/>
    </xf>
    <xf numFmtId="0" fontId="4" fillId="0" borderId="51" xfId="1" applyFont="1" applyBorder="1" applyAlignment="1">
      <alignment horizontal="center" vertical="center"/>
    </xf>
    <xf numFmtId="0" fontId="4" fillId="0" borderId="53" xfId="1" applyFont="1" applyBorder="1" applyAlignment="1">
      <alignment horizontal="center" vertical="center"/>
    </xf>
    <xf numFmtId="0" fontId="4" fillId="0" borderId="37" xfId="1" applyFont="1" applyFill="1" applyBorder="1" applyAlignment="1">
      <alignment horizontal="left" vertical="center"/>
    </xf>
    <xf numFmtId="0" fontId="4" fillId="0" borderId="39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59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35" xfId="1" applyBorder="1" applyAlignment="1">
      <alignment horizontal="left" vertical="center"/>
    </xf>
    <xf numFmtId="0" fontId="4" fillId="0" borderId="36" xfId="1" applyBorder="1" applyAlignment="1">
      <alignment horizontal="left" vertical="center"/>
    </xf>
    <xf numFmtId="0" fontId="4" fillId="0" borderId="37" xfId="1" applyBorder="1" applyAlignment="1">
      <alignment vertical="center"/>
    </xf>
    <xf numFmtId="0" fontId="4" fillId="0" borderId="37" xfId="1" applyFont="1" applyBorder="1" applyAlignment="1">
      <alignment vertical="center"/>
    </xf>
    <xf numFmtId="0" fontId="4" fillId="0" borderId="1" xfId="1" applyBorder="1" applyAlignment="1">
      <alignment horizontal="left" vertical="center"/>
    </xf>
    <xf numFmtId="0" fontId="4" fillId="0" borderId="1" xfId="1" applyBorder="1" applyAlignment="1">
      <alignment horizontal="center" vertical="center"/>
    </xf>
    <xf numFmtId="0" fontId="4" fillId="0" borderId="36" xfId="1" applyFont="1" applyFill="1" applyBorder="1" applyAlignment="1">
      <alignment horizontal="left" vertical="center"/>
    </xf>
    <xf numFmtId="0" fontId="4" fillId="0" borderId="40" xfId="1" applyFont="1" applyFill="1" applyBorder="1" applyAlignment="1">
      <alignment vertical="center"/>
    </xf>
    <xf numFmtId="0" fontId="4" fillId="0" borderId="41" xfId="1" applyFont="1" applyFill="1" applyBorder="1" applyAlignment="1">
      <alignment vertical="center"/>
    </xf>
    <xf numFmtId="0" fontId="12" fillId="0" borderId="39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2" fillId="0" borderId="35" xfId="1" applyFont="1" applyBorder="1" applyAlignment="1">
      <alignment horizontal="left" vertical="center"/>
    </xf>
    <xf numFmtId="0" fontId="12" fillId="0" borderId="36" xfId="1" applyFont="1" applyBorder="1" applyAlignment="1">
      <alignment horizontal="left" vertical="center"/>
    </xf>
    <xf numFmtId="0" fontId="12" fillId="0" borderId="37" xfId="1" applyFont="1" applyBorder="1" applyAlignment="1">
      <alignment horizontal="left" vertical="center"/>
    </xf>
    <xf numFmtId="0" fontId="12" fillId="0" borderId="42" xfId="1" applyFont="1" applyBorder="1" applyAlignment="1">
      <alignment horizontal="left" vertical="center"/>
    </xf>
    <xf numFmtId="0" fontId="12" fillId="0" borderId="44" xfId="1" applyFont="1" applyBorder="1" applyAlignment="1">
      <alignment horizontal="left" vertical="center"/>
    </xf>
    <xf numFmtId="0" fontId="12" fillId="0" borderId="43" xfId="1" applyFont="1" applyBorder="1" applyAlignment="1">
      <alignment horizontal="left" vertical="center"/>
    </xf>
    <xf numFmtId="0" fontId="12" fillId="0" borderId="45" xfId="1" applyFont="1" applyBorder="1" applyAlignment="1">
      <alignment horizontal="left" vertical="center"/>
    </xf>
    <xf numFmtId="0" fontId="12" fillId="0" borderId="40" xfId="1" applyFont="1" applyBorder="1" applyAlignment="1">
      <alignment horizontal="left" vertical="center"/>
    </xf>
    <xf numFmtId="0" fontId="12" fillId="0" borderId="41" xfId="1" applyFont="1" applyBorder="1" applyAlignment="1">
      <alignment horizontal="left" vertical="center"/>
    </xf>
  </cellXfs>
  <cellStyles count="6">
    <cellStyle name="標準" xfId="0" builtinId="0"/>
    <cellStyle name="標準 2" xfId="1"/>
    <cellStyle name="標準 3" xfId="2"/>
    <cellStyle name="標準 4" xfId="3"/>
    <cellStyle name="標準_2005高体連記録送信.xls" xfId="4"/>
    <cellStyle name="標準_H21新人成績一覧.xls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79</xdr:col>
      <xdr:colOff>9525</xdr:colOff>
      <xdr:row>20</xdr:row>
      <xdr:rowOff>76200</xdr:rowOff>
    </xdr:from>
    <xdr:to>
      <xdr:col>95</xdr:col>
      <xdr:colOff>314325</xdr:colOff>
      <xdr:row>20</xdr:row>
      <xdr:rowOff>95251</xdr:rowOff>
    </xdr:to>
    <xdr:cxnSp macro="">
      <xdr:nvCxnSpPr>
        <xdr:cNvPr id="3" name="直線コネクタ 2"/>
        <xdr:cNvCxnSpPr/>
      </xdr:nvCxnSpPr>
      <xdr:spPr>
        <a:xfrm flipV="1">
          <a:off x="22002750" y="3514725"/>
          <a:ext cx="6076950" cy="1905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81</xdr:col>
          <xdr:colOff>209550</xdr:colOff>
          <xdr:row>1</xdr:row>
          <xdr:rowOff>66675</xdr:rowOff>
        </xdr:from>
        <xdr:to>
          <xdr:col>83</xdr:col>
          <xdr:colOff>323850</xdr:colOff>
          <xdr:row>3</xdr:row>
          <xdr:rowOff>152400</xdr:rowOff>
        </xdr:to>
        <xdr:sp macro="" textlink="">
          <xdr:nvSpPr>
            <xdr:cNvPr id="7170" name="Butto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ボタン 1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22269;&#35486;\AppData\Local\Microsoft\Windows\Temporary%20Internet%20Files\Content.IE5\5Z6OM3PT\Users\toshihiro\Documents\01&#31354;&#25163;&#36947;&#36899;&#30431;\&#35352;&#37682;&#20418;\&#31354;&#25163;&#36947;&#23554;&#38272;&#37096;&#35352;&#37682;&#20418;\H21\&#26032;&#20154;&#22823;&#20250;\H21&#26032;&#20154;&#22823;&#2025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22269;&#35486;\AppData\Local\Microsoft\Windows\Temporary%20Internet%20Files\Content.IE5\5Z6OM3PT\C\Users\toshihiro\Documents\01&#31354;&#25163;&#36947;&#36899;&#30431;\&#35352;&#37682;&#20418;\&#31354;&#25163;&#36947;&#23554;&#38272;&#37096;&#35352;&#37682;&#20418;\H17\&#12452;&#12531;&#12495;&#12452;&#20104;&#36984;\&#12452;&#12531;&#12495;&#12452;&#20104;&#36984;&#35352;&#376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9675;&#24418;&#20081;&#25968;&#34920;(H24&#26032;&#20154;-&#22899;&#23376;&#22243;&#20307;&#24418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22269;&#35486;\AppData\Local\Microsoft\Windows\Temporary%20Internet%20Files\Content.IE5\5Z6OM3PT\MIKI256\Data\pinpon\&#26032;&#12375;&#12356;&#65420;&#65387;&#65433;&#65408;&#65438;\&#22899;&#12471;&#12531;&#12464;&#1252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22269;&#35486;\AppData\Local\Microsoft\Windows\Temporary%20Internet%20Files\Content.IE5\5Z6OM3PT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男団形"/>
      <sheetName val="女団形"/>
      <sheetName val="男団組"/>
      <sheetName val="女団組"/>
      <sheetName val="男個形"/>
      <sheetName val="女個形"/>
      <sheetName val="形決T"/>
      <sheetName val="男個組"/>
      <sheetName val="女個組"/>
      <sheetName val="成績一覧（専門部）"/>
      <sheetName val="優勝校一覧"/>
      <sheetName val="からくり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F5">
            <v>20.9</v>
          </cell>
        </row>
        <row r="7">
          <cell r="F7">
            <v>20.149999999999999</v>
          </cell>
        </row>
        <row r="8">
          <cell r="F8">
            <v>21.9</v>
          </cell>
        </row>
        <row r="9">
          <cell r="F9">
            <v>21.6</v>
          </cell>
        </row>
        <row r="10">
          <cell r="F10">
            <v>20.75</v>
          </cell>
        </row>
        <row r="11">
          <cell r="F11">
            <v>20.5</v>
          </cell>
        </row>
        <row r="12">
          <cell r="F12">
            <v>20.95</v>
          </cell>
        </row>
        <row r="13">
          <cell r="F13">
            <v>20.8</v>
          </cell>
        </row>
        <row r="14">
          <cell r="F14">
            <v>20.6</v>
          </cell>
        </row>
        <row r="15">
          <cell r="F15">
            <v>20.6</v>
          </cell>
        </row>
        <row r="16">
          <cell r="F16">
            <v>21</v>
          </cell>
        </row>
        <row r="17">
          <cell r="F17">
            <v>20.9</v>
          </cell>
        </row>
        <row r="18">
          <cell r="F18">
            <v>21.35</v>
          </cell>
        </row>
        <row r="19">
          <cell r="F19">
            <v>20.6</v>
          </cell>
        </row>
        <row r="21">
          <cell r="F21">
            <v>21.1</v>
          </cell>
        </row>
        <row r="22">
          <cell r="F22">
            <v>20.7</v>
          </cell>
        </row>
        <row r="23">
          <cell r="F23">
            <v>21.5</v>
          </cell>
        </row>
        <row r="25">
          <cell r="F25">
            <v>20.9</v>
          </cell>
        </row>
        <row r="26">
          <cell r="F26">
            <v>20.75</v>
          </cell>
        </row>
        <row r="27">
          <cell r="F27">
            <v>21.7</v>
          </cell>
        </row>
        <row r="28">
          <cell r="F28">
            <v>20.7</v>
          </cell>
        </row>
        <row r="29">
          <cell r="F29">
            <v>20.85</v>
          </cell>
        </row>
        <row r="30">
          <cell r="F30">
            <v>20.9</v>
          </cell>
        </row>
        <row r="31">
          <cell r="F31">
            <v>20.95</v>
          </cell>
        </row>
        <row r="32">
          <cell r="F32">
            <v>20.45</v>
          </cell>
        </row>
        <row r="33">
          <cell r="F33">
            <v>20.350000000000001</v>
          </cell>
        </row>
        <row r="39">
          <cell r="F39">
            <v>21</v>
          </cell>
        </row>
        <row r="40">
          <cell r="F40">
            <v>20.399999999999999</v>
          </cell>
        </row>
        <row r="41">
          <cell r="F41">
            <v>21.4</v>
          </cell>
        </row>
        <row r="42">
          <cell r="F42">
            <v>20.65</v>
          </cell>
        </row>
        <row r="43">
          <cell r="F43">
            <v>20.8</v>
          </cell>
        </row>
        <row r="45">
          <cell r="F45">
            <v>20.399999999999999</v>
          </cell>
        </row>
        <row r="46">
          <cell r="F46">
            <v>21.2</v>
          </cell>
        </row>
        <row r="47">
          <cell r="F47">
            <v>20.399999999999999</v>
          </cell>
        </row>
        <row r="48">
          <cell r="F48">
            <v>20.6</v>
          </cell>
        </row>
        <row r="49">
          <cell r="F49">
            <v>21.7</v>
          </cell>
        </row>
        <row r="51">
          <cell r="F51">
            <v>20.65</v>
          </cell>
        </row>
        <row r="52">
          <cell r="F52">
            <v>20.399999999999999</v>
          </cell>
        </row>
        <row r="53">
          <cell r="F53">
            <v>21</v>
          </cell>
        </row>
        <row r="54">
          <cell r="F54">
            <v>21.2</v>
          </cell>
        </row>
        <row r="55">
          <cell r="F55">
            <v>20.7</v>
          </cell>
        </row>
        <row r="56">
          <cell r="F56">
            <v>20.8</v>
          </cell>
        </row>
        <row r="57">
          <cell r="F57">
            <v>21.85</v>
          </cell>
        </row>
        <row r="58">
          <cell r="F58">
            <v>20.95</v>
          </cell>
        </row>
        <row r="59">
          <cell r="F59">
            <v>21.25</v>
          </cell>
        </row>
        <row r="60">
          <cell r="F60">
            <v>21.55</v>
          </cell>
        </row>
        <row r="61">
          <cell r="F61">
            <v>21.7</v>
          </cell>
        </row>
        <row r="63">
          <cell r="F63">
            <v>20.9</v>
          </cell>
        </row>
        <row r="64">
          <cell r="F64">
            <v>21.15</v>
          </cell>
        </row>
        <row r="65">
          <cell r="F65">
            <v>21.15</v>
          </cell>
        </row>
        <row r="66">
          <cell r="F66">
            <v>21.15</v>
          </cell>
        </row>
        <row r="67">
          <cell r="F67">
            <v>20.9</v>
          </cell>
        </row>
      </sheetData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競技日程"/>
      <sheetName val="女子団体形"/>
      <sheetName val="男子団体形"/>
      <sheetName val="女子団体組手"/>
      <sheetName val="男子団体組手"/>
      <sheetName val="女子個人形"/>
      <sheetName val="男子個人形"/>
      <sheetName val="女子個人組手"/>
      <sheetName val="男子個人組手"/>
      <sheetName val="成績一覧（専門部）"/>
      <sheetName val="男子総合順位計算表"/>
      <sheetName val="女子総合順位計算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学校抽選"/>
      <sheetName val="抽選"/>
      <sheetName val="順位"/>
      <sheetName val="計算"/>
      <sheetName val="トーナメント"/>
      <sheetName val="トーナメント (2)"/>
    </sheetNames>
    <sheetDataSet>
      <sheetData sheetId="0">
        <row r="2">
          <cell r="E2" t="str">
            <v>女子団体形</v>
          </cell>
        </row>
        <row r="4">
          <cell r="D4">
            <v>17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Relationship Id="rId4" Type="http://schemas.openxmlformats.org/officeDocument/2006/relationships/ctrlProp" Target="../ctrlProps/ctrlProp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zoomScale="90" zoomScaleNormal="90" zoomScalePageLayoutView="125" workbookViewId="0">
      <selection activeCell="B43" sqref="B43"/>
    </sheetView>
  </sheetViews>
  <sheetFormatPr defaultColWidth="12.625" defaultRowHeight="13.5"/>
  <cols>
    <col min="1" max="3" width="10.125" style="126" customWidth="1"/>
    <col min="4" max="7" width="30.875" style="126" customWidth="1"/>
    <col min="8" max="8" width="12.625" style="126"/>
    <col min="9" max="12" width="30.875" style="126" customWidth="1"/>
    <col min="13" max="16384" width="12.625" style="126"/>
  </cols>
  <sheetData>
    <row r="1" spans="1:12" ht="57.6" customHeight="1">
      <c r="A1" s="188" t="s">
        <v>675</v>
      </c>
      <c r="B1" s="188"/>
      <c r="C1" s="188"/>
      <c r="D1" s="188"/>
      <c r="E1" s="188"/>
      <c r="F1" s="188"/>
      <c r="G1" s="188"/>
    </row>
    <row r="2" spans="1:12" ht="24.75" customHeight="1">
      <c r="A2" s="189" t="s">
        <v>676</v>
      </c>
      <c r="B2" s="189"/>
      <c r="C2" s="189"/>
      <c r="D2" s="189"/>
      <c r="E2" s="189"/>
      <c r="F2" s="189"/>
      <c r="G2" s="189"/>
    </row>
    <row r="3" spans="1:12" ht="24.75" customHeight="1">
      <c r="A3" s="189" t="s">
        <v>674</v>
      </c>
      <c r="B3" s="189"/>
      <c r="C3" s="189"/>
      <c r="D3" s="189"/>
      <c r="E3" s="189"/>
      <c r="F3" s="189"/>
      <c r="G3" s="189"/>
    </row>
    <row r="4" spans="1:12" ht="15.95" customHeight="1" thickBot="1"/>
    <row r="5" spans="1:12" ht="27.6" customHeight="1" thickTop="1" thickBot="1">
      <c r="A5" s="183" t="s">
        <v>663</v>
      </c>
      <c r="B5" s="184"/>
      <c r="C5" s="185"/>
      <c r="D5" s="145" t="s">
        <v>656</v>
      </c>
      <c r="E5" s="145" t="s">
        <v>655</v>
      </c>
      <c r="F5" s="145" t="s">
        <v>654</v>
      </c>
      <c r="G5" s="144" t="s">
        <v>654</v>
      </c>
    </row>
    <row r="6" spans="1:12" ht="27.6" customHeight="1">
      <c r="A6" s="196" t="s">
        <v>653</v>
      </c>
      <c r="B6" s="199" t="s">
        <v>652</v>
      </c>
      <c r="C6" s="143" t="s">
        <v>646</v>
      </c>
      <c r="D6" s="141" t="s">
        <v>677</v>
      </c>
      <c r="E6" s="141" t="s">
        <v>678</v>
      </c>
      <c r="F6" s="141" t="s">
        <v>679</v>
      </c>
      <c r="G6" s="165" t="s">
        <v>680</v>
      </c>
    </row>
    <row r="7" spans="1:12" ht="27.6" customHeight="1">
      <c r="A7" s="197"/>
      <c r="B7" s="200"/>
      <c r="C7" s="136" t="s">
        <v>645</v>
      </c>
      <c r="D7" s="134" t="s">
        <v>681</v>
      </c>
      <c r="E7" s="134" t="s">
        <v>682</v>
      </c>
      <c r="F7" s="134" t="s">
        <v>683</v>
      </c>
      <c r="G7" s="166" t="s">
        <v>684</v>
      </c>
    </row>
    <row r="8" spans="1:12" ht="27.6" customHeight="1" thickBot="1">
      <c r="A8" s="198"/>
      <c r="B8" s="138" t="s">
        <v>685</v>
      </c>
      <c r="C8" s="139" t="s">
        <v>646</v>
      </c>
      <c r="D8" s="168" t="s">
        <v>717</v>
      </c>
      <c r="E8" s="173" t="s">
        <v>721</v>
      </c>
      <c r="F8" s="173" t="s">
        <v>723</v>
      </c>
      <c r="G8" s="172" t="s">
        <v>722</v>
      </c>
    </row>
    <row r="9" spans="1:12" ht="27.6" customHeight="1">
      <c r="A9" s="190" t="s">
        <v>649</v>
      </c>
      <c r="B9" s="192" t="s">
        <v>648</v>
      </c>
      <c r="C9" s="134" t="s">
        <v>686</v>
      </c>
      <c r="D9" s="134" t="s" ph="1">
        <v>740</v>
      </c>
      <c r="E9" s="134" t="s" ph="1">
        <v>741</v>
      </c>
      <c r="F9" s="134" t="s" ph="1">
        <v>742</v>
      </c>
      <c r="G9" s="133" t="s" ph="1">
        <v>743</v>
      </c>
      <c r="J9" s="126" ph="1"/>
    </row>
    <row r="10" spans="1:12" ht="27.6" customHeight="1">
      <c r="A10" s="190"/>
      <c r="B10" s="192"/>
      <c r="C10" s="137" t="s">
        <v>660</v>
      </c>
      <c r="D10" s="131" t="s">
        <v>687</v>
      </c>
      <c r="E10" s="131" t="s">
        <v>688</v>
      </c>
      <c r="F10" s="131" t="s">
        <v>689</v>
      </c>
      <c r="G10" s="130" t="s">
        <v>690</v>
      </c>
    </row>
    <row r="11" spans="1:12" ht="27.6" customHeight="1">
      <c r="A11" s="190"/>
      <c r="B11" s="193"/>
      <c r="C11" s="136" t="s">
        <v>645</v>
      </c>
      <c r="D11" s="134" t="s">
        <v>691</v>
      </c>
      <c r="E11" s="134" t="s">
        <v>692</v>
      </c>
      <c r="F11" s="134" t="s">
        <v>693</v>
      </c>
      <c r="G11" s="133" t="s">
        <v>694</v>
      </c>
    </row>
    <row r="12" spans="1:12" ht="27.6" customHeight="1">
      <c r="A12" s="190"/>
      <c r="B12" s="194" t="s">
        <v>644</v>
      </c>
      <c r="C12" s="131" t="s">
        <v>643</v>
      </c>
      <c r="D12" s="177" t="s" ph="1">
        <v>736</v>
      </c>
      <c r="E12" s="131" t="s" ph="1">
        <v>737</v>
      </c>
      <c r="F12" s="177" t="s" ph="1">
        <v>738</v>
      </c>
      <c r="G12" s="167" t="s" ph="1">
        <v>739</v>
      </c>
      <c r="H12" s="128"/>
      <c r="I12" s="126" ph="1"/>
      <c r="J12" s="126" ph="1"/>
      <c r="K12" s="126" ph="1"/>
      <c r="L12" s="126" ph="1"/>
    </row>
    <row r="13" spans="1:12" ht="27.6" customHeight="1" thickBot="1">
      <c r="A13" s="191"/>
      <c r="B13" s="195"/>
      <c r="C13" s="129" t="s">
        <v>642</v>
      </c>
      <c r="D13" s="171" t="s">
        <v>717</v>
      </c>
      <c r="E13" s="171" t="s">
        <v>717</v>
      </c>
      <c r="F13" s="171" t="s">
        <v>723</v>
      </c>
      <c r="G13" s="176" t="s">
        <v>721</v>
      </c>
      <c r="H13" s="128"/>
    </row>
    <row r="14" spans="1:12" ht="24" customHeight="1" thickTop="1" thickBot="1">
      <c r="A14" s="149"/>
      <c r="B14" s="149"/>
      <c r="C14" s="149"/>
      <c r="D14" s="147"/>
      <c r="E14" s="147"/>
      <c r="F14" s="148"/>
      <c r="G14" s="147"/>
      <c r="I14" s="126" ph="1"/>
      <c r="J14" s="126" ph="1"/>
      <c r="K14" s="126" ph="1"/>
      <c r="L14" s="126" ph="1"/>
    </row>
    <row r="15" spans="1:12" ht="27.6" customHeight="1" thickTop="1" thickBot="1">
      <c r="A15" s="183" t="s">
        <v>657</v>
      </c>
      <c r="B15" s="184"/>
      <c r="C15" s="185"/>
      <c r="D15" s="145" t="s">
        <v>656</v>
      </c>
      <c r="E15" s="146" t="s">
        <v>655</v>
      </c>
      <c r="F15" s="145" t="s">
        <v>654</v>
      </c>
      <c r="G15" s="144" t="s">
        <v>654</v>
      </c>
    </row>
    <row r="16" spans="1:12" ht="27.6" customHeight="1">
      <c r="A16" s="196" t="s">
        <v>662</v>
      </c>
      <c r="B16" s="199" t="s">
        <v>695</v>
      </c>
      <c r="C16" s="143" t="s">
        <v>659</v>
      </c>
      <c r="D16" s="141" t="s">
        <v>696</v>
      </c>
      <c r="E16" s="142" t="s">
        <v>697</v>
      </c>
      <c r="F16" s="141" t="s">
        <v>698</v>
      </c>
      <c r="G16" s="140" t="s">
        <v>699</v>
      </c>
    </row>
    <row r="17" spans="1:12" ht="27.6" customHeight="1">
      <c r="A17" s="197"/>
      <c r="B17" s="200"/>
      <c r="C17" s="136" t="s">
        <v>658</v>
      </c>
      <c r="D17" s="134" t="s">
        <v>700</v>
      </c>
      <c r="E17" s="135" t="s">
        <v>700</v>
      </c>
      <c r="F17" s="134" t="s">
        <v>701</v>
      </c>
      <c r="G17" s="133" t="s">
        <v>702</v>
      </c>
    </row>
    <row r="18" spans="1:12" ht="27.6" customHeight="1" thickBot="1">
      <c r="A18" s="198"/>
      <c r="B18" s="138" t="s">
        <v>661</v>
      </c>
      <c r="C18" s="139" t="s">
        <v>650</v>
      </c>
      <c r="D18" s="173" t="s">
        <v>720</v>
      </c>
      <c r="E18" s="179" t="s">
        <v>717</v>
      </c>
      <c r="F18" s="173" t="s">
        <v>719</v>
      </c>
      <c r="G18" s="178" t="s">
        <v>718</v>
      </c>
    </row>
    <row r="19" spans="1:12" ht="27.6" customHeight="1">
      <c r="A19" s="190" t="s">
        <v>649</v>
      </c>
      <c r="B19" s="192" t="s">
        <v>648</v>
      </c>
      <c r="C19" s="134" t="s">
        <v>647</v>
      </c>
      <c r="D19" s="134" t="s" ph="1">
        <v>728</v>
      </c>
      <c r="E19" s="135" t="s" ph="1">
        <v>729</v>
      </c>
      <c r="F19" s="134" t="s" ph="1">
        <v>730</v>
      </c>
      <c r="G19" s="133" t="s" ph="1">
        <v>731</v>
      </c>
    </row>
    <row r="20" spans="1:12" ht="27.6" customHeight="1">
      <c r="A20" s="190"/>
      <c r="B20" s="192"/>
      <c r="C20" s="137" t="s">
        <v>650</v>
      </c>
      <c r="D20" s="131" t="s">
        <v>703</v>
      </c>
      <c r="E20" s="132" t="s">
        <v>704</v>
      </c>
      <c r="F20" s="131" t="s">
        <v>705</v>
      </c>
      <c r="G20" s="130" t="s">
        <v>706</v>
      </c>
    </row>
    <row r="21" spans="1:12" ht="27.6" customHeight="1">
      <c r="A21" s="190"/>
      <c r="B21" s="193"/>
      <c r="C21" s="136" t="s">
        <v>651</v>
      </c>
      <c r="D21" s="134" t="s">
        <v>707</v>
      </c>
      <c r="E21" s="135" t="s">
        <v>692</v>
      </c>
      <c r="F21" s="134" t="s">
        <v>708</v>
      </c>
      <c r="G21" s="133" t="s">
        <v>694</v>
      </c>
    </row>
    <row r="22" spans="1:12" ht="27.6" customHeight="1">
      <c r="A22" s="190"/>
      <c r="B22" s="194" t="s">
        <v>644</v>
      </c>
      <c r="C22" s="131" t="s">
        <v>643</v>
      </c>
      <c r="D22" s="131" t="s" ph="1">
        <v>732</v>
      </c>
      <c r="E22" s="131" t="s" ph="1">
        <v>733</v>
      </c>
      <c r="F22" s="131" t="s" ph="1">
        <v>734</v>
      </c>
      <c r="G22" s="167" t="s" ph="1">
        <v>735</v>
      </c>
      <c r="H22" s="128"/>
      <c r="I22" s="126" ph="1"/>
      <c r="J22" s="126" ph="1"/>
      <c r="K22" s="126" ph="1"/>
      <c r="L22" s="126" ph="1"/>
    </row>
    <row r="23" spans="1:12" ht="27.6" customHeight="1" thickBot="1">
      <c r="A23" s="191"/>
      <c r="B23" s="195"/>
      <c r="C23" s="129" t="s">
        <v>642</v>
      </c>
      <c r="D23" s="174" t="s">
        <v>724</v>
      </c>
      <c r="E23" s="171" t="s">
        <v>717</v>
      </c>
      <c r="F23" s="171" t="s">
        <v>723</v>
      </c>
      <c r="G23" s="175" t="s">
        <v>717</v>
      </c>
      <c r="H23" s="128"/>
    </row>
    <row r="24" spans="1:12" ht="24" customHeight="1" thickTop="1">
      <c r="A24" s="186"/>
      <c r="B24" s="187"/>
      <c r="C24" s="187"/>
      <c r="D24" s="187"/>
      <c r="E24" s="187"/>
      <c r="F24" s="187"/>
      <c r="G24" s="187"/>
    </row>
    <row r="25" spans="1:12" ht="20.100000000000001" customHeight="1">
      <c r="A25" s="127"/>
      <c r="B25" s="127"/>
      <c r="C25" s="127"/>
      <c r="D25" s="127"/>
      <c r="E25" s="127"/>
      <c r="G25" s="127"/>
    </row>
    <row r="26" spans="1:12" ht="20.100000000000001" customHeight="1">
      <c r="A26" s="127"/>
      <c r="B26" s="127"/>
      <c r="C26" s="127"/>
      <c r="D26" s="127"/>
      <c r="E26" s="127"/>
      <c r="F26" s="127"/>
      <c r="G26" s="127"/>
      <c r="I26" s="181"/>
      <c r="J26" s="181"/>
    </row>
    <row r="27" spans="1:12" ht="20.100000000000001" customHeight="1">
      <c r="I27" s="181"/>
      <c r="J27" s="181"/>
    </row>
    <row r="28" spans="1:12" ht="20.100000000000001" customHeight="1">
      <c r="I28" s="182"/>
      <c r="J28" s="182"/>
    </row>
    <row r="29" spans="1:12" ht="20.100000000000001" customHeight="1">
      <c r="I29" s="182"/>
      <c r="J29" s="182"/>
    </row>
    <row r="30" spans="1:12" ht="20.100000000000001" customHeight="1">
      <c r="I30" s="181"/>
      <c r="J30" s="181"/>
    </row>
    <row r="31" spans="1:12">
      <c r="I31" s="181"/>
      <c r="J31" s="181"/>
    </row>
    <row r="32" spans="1:12">
      <c r="I32" s="181"/>
      <c r="J32" s="181"/>
    </row>
    <row r="33" spans="9:10">
      <c r="I33" s="181"/>
      <c r="J33" s="181"/>
    </row>
  </sheetData>
  <mergeCells count="24">
    <mergeCell ref="A5:C5"/>
    <mergeCell ref="A15:C15"/>
    <mergeCell ref="A24:G24"/>
    <mergeCell ref="A1:G1"/>
    <mergeCell ref="A2:G2"/>
    <mergeCell ref="A3:G3"/>
    <mergeCell ref="A9:A13"/>
    <mergeCell ref="B9:B11"/>
    <mergeCell ref="B12:B13"/>
    <mergeCell ref="A19:A23"/>
    <mergeCell ref="B19:B21"/>
    <mergeCell ref="B22:B23"/>
    <mergeCell ref="A6:A8"/>
    <mergeCell ref="B6:B7"/>
    <mergeCell ref="A16:A18"/>
    <mergeCell ref="B16:B17"/>
    <mergeCell ref="I32:I33"/>
    <mergeCell ref="J32:J33"/>
    <mergeCell ref="I26:I27"/>
    <mergeCell ref="J26:J27"/>
    <mergeCell ref="I28:I29"/>
    <mergeCell ref="J28:J29"/>
    <mergeCell ref="I30:I31"/>
    <mergeCell ref="J30:J31"/>
  </mergeCells>
  <phoneticPr fontId="3"/>
  <printOptions horizontalCentered="1" verticalCentered="1"/>
  <pageMargins left="0.25" right="0.25" top="0.75" bottom="0.75" header="0.3" footer="0.3"/>
  <pageSetup paperSize="9" scale="81" orientation="landscape" horizontalDpi="4294967292" verticalDpi="429496729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D109"/>
  <sheetViews>
    <sheetView topLeftCell="I1" zoomScale="85" zoomScaleNormal="85" workbookViewId="0"/>
  </sheetViews>
  <sheetFormatPr defaultRowHeight="13.5"/>
  <cols>
    <col min="2" max="2" width="4" customWidth="1"/>
    <col min="3" max="3" width="9" customWidth="1"/>
    <col min="4" max="4" width="5.625" customWidth="1"/>
    <col min="5" max="5" width="6.375" customWidth="1"/>
    <col min="6" max="6" width="9.625" customWidth="1"/>
    <col min="7" max="7" width="3.75" customWidth="1"/>
    <col min="8" max="11" width="3.625" customWidth="1"/>
    <col min="12" max="12" width="5.375" customWidth="1"/>
    <col min="13" max="16" width="4.125" customWidth="1"/>
    <col min="17" max="17" width="7.75" customWidth="1"/>
    <col min="18" max="21" width="4.25" customWidth="1"/>
    <col min="22" max="22" width="7.375" customWidth="1"/>
    <col min="23" max="23" width="7.125" style="23" customWidth="1"/>
    <col min="24" max="27" width="4" style="21" customWidth="1"/>
    <col min="28" max="28" width="4.25" style="7" customWidth="1"/>
    <col min="29" max="32" width="4.25" style="5" customWidth="1"/>
    <col min="33" max="33" width="3.25" customWidth="1"/>
    <col min="34" max="37" width="4.25" customWidth="1"/>
    <col min="38" max="38" width="4.5" customWidth="1"/>
    <col min="40" max="40" width="10.75" customWidth="1"/>
    <col min="41" max="41" width="6" customWidth="1"/>
    <col min="43" max="43" width="6.625" customWidth="1"/>
    <col min="44" max="44" width="10.125" customWidth="1"/>
    <col min="46" max="46" width="5.375" customWidth="1"/>
    <col min="47" max="47" width="11" customWidth="1"/>
    <col min="48" max="48" width="5.875" customWidth="1"/>
    <col min="49" max="50" width="6" customWidth="1"/>
    <col min="51" max="51" width="13.25" customWidth="1"/>
  </cols>
  <sheetData>
    <row r="1" spans="1:56" ht="14.25" thickBot="1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6</v>
      </c>
      <c r="I1">
        <v>5</v>
      </c>
      <c r="J1">
        <v>4</v>
      </c>
      <c r="K1">
        <v>7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54</v>
      </c>
      <c r="BD1">
        <v>55</v>
      </c>
    </row>
    <row r="2" spans="1:56" ht="14.25" thickBot="1">
      <c r="A2">
        <v>5</v>
      </c>
      <c r="E2" s="1" t="s">
        <v>30</v>
      </c>
      <c r="F2" s="1" t="s">
        <v>31</v>
      </c>
      <c r="M2" s="27" t="s">
        <v>27</v>
      </c>
      <c r="N2" s="28">
        <f>COUNTIF(M11:P266,"&lt;0")</f>
        <v>7</v>
      </c>
      <c r="Q2" s="27" t="s">
        <v>137</v>
      </c>
      <c r="R2" s="46" t="str">
        <f>順番!F3</f>
        <v>A</v>
      </c>
      <c r="S2" s="46" t="str">
        <f>順番!G3</f>
        <v>B</v>
      </c>
      <c r="T2" s="46" t="str">
        <f>順番!H3</f>
        <v>C</v>
      </c>
      <c r="U2" s="47" t="str">
        <f>順番!I3</f>
        <v>D</v>
      </c>
      <c r="W2" s="40" t="s">
        <v>136</v>
      </c>
      <c r="X2" s="58" t="s">
        <v>6</v>
      </c>
      <c r="Y2" s="58" t="s">
        <v>8</v>
      </c>
      <c r="Z2" s="58" t="s">
        <v>5</v>
      </c>
      <c r="AA2" s="59" t="s">
        <v>7</v>
      </c>
      <c r="AB2" s="7" t="s">
        <v>138</v>
      </c>
      <c r="AC2" s="5" t="s">
        <v>6</v>
      </c>
      <c r="AD2" s="5" t="s">
        <v>8</v>
      </c>
      <c r="AE2" s="5" t="s">
        <v>5</v>
      </c>
      <c r="AF2" s="5" t="s">
        <v>7</v>
      </c>
    </row>
    <row r="3" spans="1:56">
      <c r="E3" s="1">
        <f>O3-F3</f>
        <v>7</v>
      </c>
      <c r="F3" s="1">
        <f>SUMIF($E$11:$E$266,0,$M$11:$M$266)</f>
        <v>32</v>
      </c>
      <c r="M3" s="29">
        <v>1</v>
      </c>
      <c r="N3" s="30">
        <f>COUNTIF($M$11:$P$266,M3)</f>
        <v>32</v>
      </c>
      <c r="O3">
        <f>SUM(N2:N3)</f>
        <v>39</v>
      </c>
      <c r="Q3" s="29">
        <f>順番!E4</f>
        <v>1</v>
      </c>
      <c r="R3" s="35">
        <f>順番!F4</f>
        <v>9</v>
      </c>
      <c r="S3" s="35">
        <f>順番!G4</f>
        <v>10</v>
      </c>
      <c r="T3" s="35">
        <f>順番!H4</f>
        <v>10</v>
      </c>
      <c r="U3" s="48">
        <f>順番!I4</f>
        <v>10</v>
      </c>
      <c r="W3" s="41">
        <v>1</v>
      </c>
      <c r="X3" s="26">
        <f t="shared" ref="X3:AA6" si="0">R3-AC3</f>
        <v>0</v>
      </c>
      <c r="Y3" s="26">
        <f t="shared" si="0"/>
        <v>0</v>
      </c>
      <c r="Z3" s="26">
        <f t="shared" si="0"/>
        <v>0</v>
      </c>
      <c r="AA3" s="42">
        <f t="shared" si="0"/>
        <v>0</v>
      </c>
      <c r="AB3" s="7">
        <v>1</v>
      </c>
      <c r="AC3" s="11">
        <f>COUNTIF(X$11:X$266,"&lt;=1")</f>
        <v>9</v>
      </c>
      <c r="AD3" s="12">
        <f>COUNTIF(Y$11:Y$266,"&lt;=1")</f>
        <v>10</v>
      </c>
      <c r="AE3" s="12">
        <f>COUNTIF(Z$11:Z$266,"&lt;=1")</f>
        <v>10</v>
      </c>
      <c r="AF3" s="13">
        <f>COUNTIF(AA$11:AA$266,"&lt;=1")</f>
        <v>10</v>
      </c>
    </row>
    <row r="4" spans="1:56">
      <c r="E4" s="1">
        <f>N4-F4</f>
        <v>3</v>
      </c>
      <c r="F4" s="1">
        <f>SUMIF($E$11:$E$266,0,$N$11:$N$266)/2</f>
        <v>21</v>
      </c>
      <c r="G4" s="5"/>
      <c r="M4" s="29">
        <v>2</v>
      </c>
      <c r="N4" s="30">
        <f>COUNTIF($M$11:$P$266,M4)</f>
        <v>24</v>
      </c>
      <c r="O4">
        <f>SUM(N2:N4)</f>
        <v>63</v>
      </c>
      <c r="P4" s="5"/>
      <c r="Q4" s="29">
        <f>順番!E5</f>
        <v>2</v>
      </c>
      <c r="R4" s="35">
        <f>順番!F5</f>
        <v>6</v>
      </c>
      <c r="S4" s="35">
        <f>順番!G5</f>
        <v>6</v>
      </c>
      <c r="T4" s="35">
        <f>順番!H5</f>
        <v>6</v>
      </c>
      <c r="U4" s="48">
        <f>順番!I5</f>
        <v>6</v>
      </c>
      <c r="W4" s="41">
        <v>2</v>
      </c>
      <c r="X4" s="26">
        <f t="shared" si="0"/>
        <v>0</v>
      </c>
      <c r="Y4" s="26">
        <f t="shared" si="0"/>
        <v>0</v>
      </c>
      <c r="Z4" s="26">
        <f t="shared" si="0"/>
        <v>0</v>
      </c>
      <c r="AA4" s="42">
        <f t="shared" si="0"/>
        <v>0</v>
      </c>
      <c r="AB4" s="7">
        <v>2</v>
      </c>
      <c r="AC4" s="14">
        <f t="shared" ref="AC4:AF6" si="1">COUNTIF(X$11:X$266,$AB4)</f>
        <v>6</v>
      </c>
      <c r="AD4" s="8">
        <f t="shared" si="1"/>
        <v>6</v>
      </c>
      <c r="AE4" s="8">
        <f t="shared" si="1"/>
        <v>6</v>
      </c>
      <c r="AF4" s="15">
        <f t="shared" si="1"/>
        <v>6</v>
      </c>
    </row>
    <row r="5" spans="1:56">
      <c r="E5" s="1">
        <f>N5-F5</f>
        <v>3</v>
      </c>
      <c r="F5" s="1">
        <f>SUMIF($E$11:$E$266,0,$O$11:$O$266)/3</f>
        <v>16</v>
      </c>
      <c r="G5" s="5"/>
      <c r="M5" s="29">
        <v>3</v>
      </c>
      <c r="N5" s="30">
        <f>COUNTIF($M$11:$P$266,M5)</f>
        <v>19</v>
      </c>
      <c r="O5">
        <f>SUM(N2:N5)</f>
        <v>82</v>
      </c>
      <c r="P5" s="5"/>
      <c r="Q5" s="29">
        <f>順番!E6</f>
        <v>3</v>
      </c>
      <c r="R5" s="35">
        <f>順番!F6</f>
        <v>6</v>
      </c>
      <c r="S5" s="35">
        <f>順番!G6</f>
        <v>4</v>
      </c>
      <c r="T5" s="35">
        <f>順番!H6</f>
        <v>4</v>
      </c>
      <c r="U5" s="48">
        <f>順番!I6</f>
        <v>5</v>
      </c>
      <c r="W5" s="41">
        <v>3</v>
      </c>
      <c r="X5" s="26">
        <f t="shared" si="0"/>
        <v>0</v>
      </c>
      <c r="Y5" s="26">
        <f t="shared" si="0"/>
        <v>0</v>
      </c>
      <c r="Z5" s="26">
        <f t="shared" si="0"/>
        <v>0</v>
      </c>
      <c r="AA5" s="42">
        <f t="shared" si="0"/>
        <v>0</v>
      </c>
      <c r="AB5" s="7">
        <v>3</v>
      </c>
      <c r="AC5" s="14">
        <f t="shared" si="1"/>
        <v>6</v>
      </c>
      <c r="AD5" s="8">
        <f t="shared" si="1"/>
        <v>4</v>
      </c>
      <c r="AE5" s="8">
        <f t="shared" si="1"/>
        <v>4</v>
      </c>
      <c r="AF5" s="15">
        <f t="shared" si="1"/>
        <v>5</v>
      </c>
    </row>
    <row r="6" spans="1:56" ht="14.25" thickBot="1">
      <c r="E6" s="1">
        <f>N6-F6</f>
        <v>2</v>
      </c>
      <c r="F6" s="1">
        <f>SUMIF($E$11:$E$266,0,$P$11:$P$266)/4</f>
        <v>15</v>
      </c>
      <c r="G6" s="5"/>
      <c r="M6" s="33">
        <v>4</v>
      </c>
      <c r="N6" s="34">
        <f>COUNTIF($M$11:$P$266,4)</f>
        <v>17</v>
      </c>
      <c r="O6">
        <f>SUM(N2:N6)</f>
        <v>99</v>
      </c>
      <c r="P6" s="5"/>
      <c r="Q6" s="33">
        <f>順番!E7</f>
        <v>4</v>
      </c>
      <c r="R6" s="36">
        <f>順番!F7</f>
        <v>4</v>
      </c>
      <c r="S6" s="36">
        <f>順番!G7</f>
        <v>4</v>
      </c>
      <c r="T6" s="36">
        <f>順番!H7</f>
        <v>5</v>
      </c>
      <c r="U6" s="49">
        <f>順番!I7</f>
        <v>4</v>
      </c>
      <c r="W6" s="43">
        <v>4</v>
      </c>
      <c r="X6" s="44">
        <f t="shared" si="0"/>
        <v>0</v>
      </c>
      <c r="Y6" s="44">
        <f t="shared" si="0"/>
        <v>0</v>
      </c>
      <c r="Z6" s="44">
        <f t="shared" si="0"/>
        <v>0</v>
      </c>
      <c r="AA6" s="45">
        <f t="shared" si="0"/>
        <v>0</v>
      </c>
      <c r="AB6" s="7">
        <v>4</v>
      </c>
      <c r="AC6" s="6">
        <f t="shared" si="1"/>
        <v>4</v>
      </c>
      <c r="AD6" s="16">
        <f t="shared" si="1"/>
        <v>4</v>
      </c>
      <c r="AE6" s="16">
        <f t="shared" si="1"/>
        <v>5</v>
      </c>
      <c r="AF6" s="17">
        <f t="shared" si="1"/>
        <v>4</v>
      </c>
    </row>
    <row r="7" spans="1:56" ht="15" thickTop="1" thickBot="1">
      <c r="E7" s="1">
        <f>SUM(E2:E6)</f>
        <v>15</v>
      </c>
      <c r="F7" s="1">
        <f>SUM(F2:F6)</f>
        <v>84</v>
      </c>
      <c r="G7" s="5"/>
      <c r="M7" s="31" t="s">
        <v>28</v>
      </c>
      <c r="N7" s="32">
        <f>SUM(N2:N6)</f>
        <v>99</v>
      </c>
      <c r="P7" s="5"/>
      <c r="Q7" s="31">
        <f>順番!E8</f>
        <v>99</v>
      </c>
      <c r="R7" s="50">
        <f>順番!F8</f>
        <v>25</v>
      </c>
      <c r="S7" s="50">
        <f>順番!G8</f>
        <v>24</v>
      </c>
      <c r="T7" s="50">
        <f>順番!H8</f>
        <v>25</v>
      </c>
      <c r="U7" s="32">
        <f>順番!I8</f>
        <v>25</v>
      </c>
      <c r="X7" s="21">
        <f>SUM(X3:X6)</f>
        <v>0</v>
      </c>
      <c r="Y7" s="21">
        <f t="shared" ref="Y7:AA7" si="2">SUM(Y3:Y6)</f>
        <v>0</v>
      </c>
      <c r="Z7" s="21">
        <f t="shared" si="2"/>
        <v>0</v>
      </c>
      <c r="AA7" s="21">
        <f t="shared" si="2"/>
        <v>0</v>
      </c>
    </row>
    <row r="8" spans="1:56" ht="14.25" thickBot="1">
      <c r="M8" s="5" t="s">
        <v>145</v>
      </c>
      <c r="N8" s="5">
        <v>2</v>
      </c>
      <c r="O8" s="5">
        <v>3</v>
      </c>
      <c r="P8" s="5">
        <v>4</v>
      </c>
      <c r="X8" s="21">
        <f>(ABS(X3)+ABS(X4)+ABS(X5)+ABS(X6))/2</f>
        <v>0</v>
      </c>
      <c r="Y8" s="21">
        <f t="shared" ref="Y8:AA8" si="3">(ABS(Y3)+ABS(Y4)+ABS(Y5)+ABS(Y6))/2</f>
        <v>0</v>
      </c>
      <c r="Z8" s="21">
        <f t="shared" si="3"/>
        <v>0</v>
      </c>
      <c r="AA8" s="21">
        <f t="shared" si="3"/>
        <v>0</v>
      </c>
    </row>
    <row r="9" spans="1:56" ht="14.25" thickBot="1">
      <c r="D9">
        <f>SUM(D11:D46)</f>
        <v>99</v>
      </c>
      <c r="M9" s="5">
        <f>COUNT(M11:M60)+COUNTIF(N11:P60,"&lt;0")</f>
        <v>39</v>
      </c>
      <c r="N9" s="5">
        <f>COUNTIF(N11:N60,"&gt;0")</f>
        <v>24</v>
      </c>
      <c r="O9" s="5">
        <f>COUNTIF(O11:O60,"&gt;0")</f>
        <v>19</v>
      </c>
      <c r="P9" s="5">
        <f>COUNTIF(P11:P60,"&gt;0")</f>
        <v>17</v>
      </c>
      <c r="R9" t="s">
        <v>32</v>
      </c>
      <c r="W9" s="37" t="s">
        <v>135</v>
      </c>
      <c r="X9" s="38">
        <f>($AB3*AC3+$AB4*AC4+$AB5*AC5+$AB6*AC6)/SUM(AC3:AC6)</f>
        <v>2.2000000000000002</v>
      </c>
      <c r="Y9" s="38">
        <f>($AB3*AD3+$AB4*AD4+$AB5*AD5+$AB6*AD6)/SUM(AD3:AD6)</f>
        <v>2.0833333333333335</v>
      </c>
      <c r="Z9" s="38">
        <f>($AB3*AE3+$AB4*AE4+$AB5*AE5+$AB6*AE6)/SUM(AE3:AE6)</f>
        <v>2.16</v>
      </c>
      <c r="AA9" s="39">
        <f>($AB3*AF3+$AB4*AF4+$AB5*AF5+$AB6*AF6)/SUM(AF3:AF6)</f>
        <v>2.12</v>
      </c>
      <c r="AC9" s="5">
        <v>1</v>
      </c>
      <c r="AD9" s="5">
        <v>2</v>
      </c>
      <c r="AE9" s="5">
        <v>3</v>
      </c>
      <c r="AF9" s="5">
        <v>4</v>
      </c>
    </row>
    <row r="10" spans="1:56">
      <c r="C10" t="s">
        <v>0</v>
      </c>
      <c r="D10" t="s">
        <v>19</v>
      </c>
      <c r="E10" t="s">
        <v>26</v>
      </c>
      <c r="F10" t="s">
        <v>25</v>
      </c>
      <c r="H10" t="s">
        <v>17</v>
      </c>
      <c r="M10" s="1" t="s">
        <v>92</v>
      </c>
      <c r="N10" s="1" t="s">
        <v>93</v>
      </c>
      <c r="O10" s="1" t="s">
        <v>94</v>
      </c>
      <c r="P10" s="1" t="s">
        <v>95</v>
      </c>
      <c r="R10" s="1" t="s">
        <v>92</v>
      </c>
      <c r="S10" s="1" t="s">
        <v>93</v>
      </c>
      <c r="T10" s="1" t="s">
        <v>94</v>
      </c>
      <c r="U10" s="1" t="s">
        <v>95</v>
      </c>
      <c r="V10" t="s">
        <v>33</v>
      </c>
      <c r="X10" s="24" t="s">
        <v>146</v>
      </c>
      <c r="Y10" s="24" t="s">
        <v>147</v>
      </c>
      <c r="Z10" s="24" t="s">
        <v>148</v>
      </c>
      <c r="AA10" s="24" t="s">
        <v>149</v>
      </c>
      <c r="AB10" s="25"/>
      <c r="AC10" s="3" t="s">
        <v>6</v>
      </c>
      <c r="AD10" s="3" t="s">
        <v>8</v>
      </c>
      <c r="AE10" s="3" t="s">
        <v>5</v>
      </c>
      <c r="AF10" s="3" t="s">
        <v>29</v>
      </c>
      <c r="AG10" s="5"/>
      <c r="AH10" s="3" t="s">
        <v>6</v>
      </c>
      <c r="AI10" s="3" t="s">
        <v>8</v>
      </c>
      <c r="AJ10" s="3" t="s">
        <v>5</v>
      </c>
      <c r="AK10" s="3" t="s">
        <v>7</v>
      </c>
      <c r="AN10" s="18" t="s">
        <v>83</v>
      </c>
      <c r="AO10" s="18" t="s">
        <v>84</v>
      </c>
      <c r="AT10" t="s">
        <v>85</v>
      </c>
      <c r="AU10" t="s">
        <v>87</v>
      </c>
      <c r="AV10" t="s">
        <v>86</v>
      </c>
      <c r="AX10" t="s">
        <v>85</v>
      </c>
      <c r="AY10" t="s">
        <v>1</v>
      </c>
      <c r="AZ10" t="s">
        <v>0</v>
      </c>
    </row>
    <row r="11" spans="1:56">
      <c r="B11">
        <v>1</v>
      </c>
      <c r="C11" t="s">
        <v>4</v>
      </c>
      <c r="D11">
        <v>4</v>
      </c>
      <c r="E11">
        <v>4</v>
      </c>
      <c r="F11">
        <v>0</v>
      </c>
      <c r="H11">
        <v>3</v>
      </c>
      <c r="I11">
        <v>5</v>
      </c>
      <c r="J11">
        <v>7</v>
      </c>
      <c r="K11">
        <v>8</v>
      </c>
      <c r="M11">
        <v>-1</v>
      </c>
      <c r="N11">
        <v>-2</v>
      </c>
      <c r="O11">
        <v>-3</v>
      </c>
      <c r="P11">
        <v>-4</v>
      </c>
      <c r="R11">
        <v>3</v>
      </c>
      <c r="S11">
        <v>2</v>
      </c>
      <c r="T11">
        <v>4</v>
      </c>
      <c r="U11">
        <v>1</v>
      </c>
      <c r="V11">
        <v>3241</v>
      </c>
      <c r="W11" s="23" t="s">
        <v>351</v>
      </c>
      <c r="X11" s="22">
        <v>-4</v>
      </c>
      <c r="Y11" s="22">
        <v>-2</v>
      </c>
      <c r="Z11" s="22">
        <v>-1</v>
      </c>
      <c r="AA11" s="22">
        <v>-3</v>
      </c>
      <c r="AC11" s="5">
        <v>-4</v>
      </c>
      <c r="AD11" s="5">
        <v>-2</v>
      </c>
      <c r="AE11" s="5">
        <v>-1</v>
      </c>
      <c r="AF11" s="5">
        <v>-3</v>
      </c>
      <c r="AG11" s="5"/>
      <c r="AH11" s="5">
        <v>-8</v>
      </c>
      <c r="AI11" s="5">
        <v>-5</v>
      </c>
      <c r="AJ11" s="5">
        <v>-3</v>
      </c>
      <c r="AK11" s="5">
        <v>-7</v>
      </c>
      <c r="AM11" s="5"/>
      <c r="AN11" t="s">
        <v>338</v>
      </c>
      <c r="AO11">
        <v>8</v>
      </c>
      <c r="AQ11">
        <v>1</v>
      </c>
      <c r="AR11" t="s">
        <v>343</v>
      </c>
      <c r="AT11">
        <v>1</v>
      </c>
      <c r="AU11" t="s">
        <v>343</v>
      </c>
      <c r="AV11">
        <v>1</v>
      </c>
      <c r="AX11">
        <v>1</v>
      </c>
      <c r="AY11" t="s">
        <v>296</v>
      </c>
      <c r="AZ11" t="s">
        <v>21</v>
      </c>
    </row>
    <row r="12" spans="1:56">
      <c r="B12">
        <v>2</v>
      </c>
      <c r="C12" t="s">
        <v>2</v>
      </c>
      <c r="D12">
        <v>4</v>
      </c>
      <c r="E12">
        <v>1</v>
      </c>
      <c r="F12">
        <v>3</v>
      </c>
      <c r="H12">
        <v>6</v>
      </c>
      <c r="M12">
        <v>-1</v>
      </c>
      <c r="N12">
        <v>2</v>
      </c>
      <c r="O12">
        <v>3</v>
      </c>
      <c r="P12">
        <v>4</v>
      </c>
      <c r="R12">
        <v>3</v>
      </c>
      <c r="V12">
        <v>3000</v>
      </c>
      <c r="W12" s="23" t="s">
        <v>352</v>
      </c>
      <c r="X12" s="22">
        <v>3</v>
      </c>
      <c r="Y12" s="22">
        <v>2</v>
      </c>
      <c r="Z12" s="22">
        <v>-1</v>
      </c>
      <c r="AA12" s="22">
        <v>4</v>
      </c>
      <c r="AC12" s="5">
        <v>3</v>
      </c>
      <c r="AD12" s="5">
        <v>2</v>
      </c>
      <c r="AE12" s="5">
        <v>-1</v>
      </c>
      <c r="AF12" s="5">
        <v>4</v>
      </c>
      <c r="AG12" s="5"/>
      <c r="AH12" s="5">
        <v>73</v>
      </c>
      <c r="AI12" s="5">
        <v>53</v>
      </c>
      <c r="AJ12" s="5">
        <v>-6</v>
      </c>
      <c r="AK12" s="5">
        <v>90</v>
      </c>
      <c r="AM12" s="5"/>
      <c r="AN12" t="s">
        <v>239</v>
      </c>
      <c r="AO12">
        <v>5</v>
      </c>
      <c r="AQ12">
        <v>2</v>
      </c>
      <c r="AR12" t="s">
        <v>174</v>
      </c>
      <c r="AT12">
        <v>2</v>
      </c>
      <c r="AU12" t="s">
        <v>197</v>
      </c>
      <c r="AV12">
        <v>65</v>
      </c>
      <c r="AX12">
        <v>2</v>
      </c>
      <c r="AY12" t="s">
        <v>287</v>
      </c>
      <c r="AZ12" t="s">
        <v>132</v>
      </c>
    </row>
    <row r="13" spans="1:56">
      <c r="B13">
        <v>3</v>
      </c>
      <c r="C13" t="s">
        <v>3</v>
      </c>
      <c r="D13">
        <v>4</v>
      </c>
      <c r="E13">
        <v>1</v>
      </c>
      <c r="F13">
        <v>3</v>
      </c>
      <c r="H13">
        <v>2</v>
      </c>
      <c r="M13">
        <v>-1</v>
      </c>
      <c r="N13">
        <v>2</v>
      </c>
      <c r="O13">
        <v>3</v>
      </c>
      <c r="P13">
        <v>4</v>
      </c>
      <c r="R13">
        <v>4</v>
      </c>
      <c r="V13">
        <v>4000</v>
      </c>
      <c r="W13" s="23" t="s">
        <v>353</v>
      </c>
      <c r="X13" s="22">
        <v>2</v>
      </c>
      <c r="Y13" s="22">
        <v>3</v>
      </c>
      <c r="Z13" s="22">
        <v>4</v>
      </c>
      <c r="AA13" s="22">
        <v>-1</v>
      </c>
      <c r="AC13" s="5">
        <v>2</v>
      </c>
      <c r="AD13" s="5">
        <v>3</v>
      </c>
      <c r="AE13" s="5">
        <v>4</v>
      </c>
      <c r="AF13" s="5">
        <v>-1</v>
      </c>
      <c r="AG13" s="5"/>
      <c r="AH13" s="5">
        <v>48</v>
      </c>
      <c r="AI13" s="5">
        <v>85</v>
      </c>
      <c r="AJ13" s="5">
        <v>94</v>
      </c>
      <c r="AK13" s="5">
        <v>-2</v>
      </c>
      <c r="AM13" s="5"/>
      <c r="AN13" t="s">
        <v>168</v>
      </c>
      <c r="AO13">
        <v>3</v>
      </c>
      <c r="AQ13">
        <v>3</v>
      </c>
      <c r="AR13" t="s">
        <v>168</v>
      </c>
      <c r="AT13">
        <v>3</v>
      </c>
      <c r="AU13" t="s">
        <v>269</v>
      </c>
      <c r="AV13">
        <v>64</v>
      </c>
      <c r="AX13">
        <v>3</v>
      </c>
      <c r="AY13" t="s">
        <v>318</v>
      </c>
      <c r="AZ13" t="s">
        <v>127</v>
      </c>
    </row>
    <row r="14" spans="1:56">
      <c r="B14">
        <v>4</v>
      </c>
      <c r="C14" t="s">
        <v>13</v>
      </c>
      <c r="D14">
        <v>3</v>
      </c>
      <c r="E14">
        <v>1</v>
      </c>
      <c r="F14">
        <v>2</v>
      </c>
      <c r="H14">
        <v>4</v>
      </c>
      <c r="M14">
        <v>-1</v>
      </c>
      <c r="N14">
        <v>2</v>
      </c>
      <c r="O14">
        <v>3</v>
      </c>
      <c r="R14">
        <v>2</v>
      </c>
      <c r="V14">
        <v>2000</v>
      </c>
      <c r="W14" s="23" t="s">
        <v>354</v>
      </c>
      <c r="X14" s="22"/>
      <c r="Y14" s="22">
        <v>-1</v>
      </c>
      <c r="Z14" s="22">
        <v>2</v>
      </c>
      <c r="AA14" s="22">
        <v>3</v>
      </c>
      <c r="AD14" s="5">
        <v>-1</v>
      </c>
      <c r="AE14" s="5">
        <v>2</v>
      </c>
      <c r="AF14" s="5">
        <v>3</v>
      </c>
      <c r="AG14" s="5"/>
      <c r="AH14" s="5"/>
      <c r="AI14" s="5">
        <v>-4</v>
      </c>
      <c r="AJ14" s="5">
        <v>59</v>
      </c>
      <c r="AK14" s="5">
        <v>95</v>
      </c>
      <c r="AM14" s="5"/>
      <c r="AN14" t="s">
        <v>169</v>
      </c>
      <c r="AO14">
        <v>7</v>
      </c>
      <c r="AQ14">
        <v>4</v>
      </c>
      <c r="AR14" t="s">
        <v>242</v>
      </c>
      <c r="AT14">
        <v>4</v>
      </c>
      <c r="AU14" t="s">
        <v>220</v>
      </c>
      <c r="AV14">
        <v>33</v>
      </c>
      <c r="AX14">
        <v>4</v>
      </c>
      <c r="AY14" t="s">
        <v>164</v>
      </c>
      <c r="AZ14" t="s">
        <v>134</v>
      </c>
    </row>
    <row r="15" spans="1:56">
      <c r="B15">
        <v>5</v>
      </c>
      <c r="C15" t="s">
        <v>123</v>
      </c>
      <c r="D15">
        <v>4</v>
      </c>
      <c r="E15">
        <v>0</v>
      </c>
      <c r="F15">
        <v>4</v>
      </c>
      <c r="M15">
        <v>1</v>
      </c>
      <c r="N15">
        <v>2</v>
      </c>
      <c r="O15">
        <v>3</v>
      </c>
      <c r="P15">
        <v>4</v>
      </c>
      <c r="V15">
        <v>0</v>
      </c>
      <c r="W15" s="23">
        <v>4.4036581516265869</v>
      </c>
      <c r="X15" s="22">
        <v>1</v>
      </c>
      <c r="Y15" s="22">
        <v>4</v>
      </c>
      <c r="Z15" s="22">
        <v>3</v>
      </c>
      <c r="AA15" s="22">
        <v>2</v>
      </c>
      <c r="AB15" s="7">
        <v>7</v>
      </c>
      <c r="AC15" s="5">
        <v>4</v>
      </c>
      <c r="AD15" s="5">
        <v>1</v>
      </c>
      <c r="AE15" s="5">
        <v>2</v>
      </c>
      <c r="AF15" s="5">
        <v>3</v>
      </c>
      <c r="AG15" s="5"/>
      <c r="AH15" s="5">
        <v>97</v>
      </c>
      <c r="AI15" s="5">
        <v>29</v>
      </c>
      <c r="AJ15" s="5">
        <v>62</v>
      </c>
      <c r="AK15" s="5">
        <v>79</v>
      </c>
      <c r="AM15" s="5"/>
      <c r="AN15" t="s">
        <v>171</v>
      </c>
      <c r="AO15">
        <v>73</v>
      </c>
      <c r="AQ15">
        <v>5</v>
      </c>
      <c r="AR15" t="s">
        <v>239</v>
      </c>
      <c r="AT15">
        <v>5</v>
      </c>
      <c r="AU15" t="s">
        <v>264</v>
      </c>
      <c r="AV15">
        <v>96</v>
      </c>
      <c r="AX15">
        <v>5</v>
      </c>
      <c r="AY15" t="s">
        <v>144</v>
      </c>
      <c r="AZ15" t="s">
        <v>130</v>
      </c>
    </row>
    <row r="16" spans="1:56">
      <c r="B16">
        <v>6</v>
      </c>
      <c r="C16" t="s">
        <v>9</v>
      </c>
      <c r="D16">
        <v>4</v>
      </c>
      <c r="E16">
        <v>0</v>
      </c>
      <c r="F16">
        <v>4</v>
      </c>
      <c r="M16">
        <v>1</v>
      </c>
      <c r="N16">
        <v>2</v>
      </c>
      <c r="O16">
        <v>3</v>
      </c>
      <c r="P16">
        <v>4</v>
      </c>
      <c r="V16">
        <v>0</v>
      </c>
      <c r="W16" s="23">
        <v>4.0123953223228455</v>
      </c>
      <c r="X16" s="22">
        <v>1</v>
      </c>
      <c r="Y16" s="22">
        <v>4</v>
      </c>
      <c r="Z16" s="22">
        <v>2</v>
      </c>
      <c r="AA16" s="22">
        <v>3</v>
      </c>
      <c r="AB16" s="7">
        <v>15</v>
      </c>
      <c r="AC16" s="5">
        <v>3</v>
      </c>
      <c r="AD16" s="5">
        <v>2</v>
      </c>
      <c r="AE16" s="5">
        <v>4</v>
      </c>
      <c r="AF16" s="5">
        <v>1</v>
      </c>
      <c r="AG16" s="5"/>
      <c r="AH16" s="5">
        <v>81</v>
      </c>
      <c r="AI16" s="5">
        <v>52</v>
      </c>
      <c r="AJ16" s="5">
        <v>91</v>
      </c>
      <c r="AK16" s="5">
        <v>31</v>
      </c>
      <c r="AM16" s="5"/>
      <c r="AN16" t="s">
        <v>172</v>
      </c>
      <c r="AO16">
        <v>53</v>
      </c>
      <c r="AQ16">
        <v>6</v>
      </c>
      <c r="AR16" t="s">
        <v>240</v>
      </c>
      <c r="AT16">
        <v>6</v>
      </c>
      <c r="AU16" t="s">
        <v>266</v>
      </c>
      <c r="AV16">
        <v>97</v>
      </c>
      <c r="AX16">
        <v>6</v>
      </c>
      <c r="AY16" t="s">
        <v>307</v>
      </c>
      <c r="AZ16" t="s">
        <v>9</v>
      </c>
    </row>
    <row r="17" spans="2:52">
      <c r="B17">
        <v>7</v>
      </c>
      <c r="C17" t="s">
        <v>10</v>
      </c>
      <c r="D17">
        <v>4</v>
      </c>
      <c r="E17">
        <v>0</v>
      </c>
      <c r="F17">
        <v>4</v>
      </c>
      <c r="M17">
        <v>1</v>
      </c>
      <c r="N17">
        <v>2</v>
      </c>
      <c r="O17">
        <v>3</v>
      </c>
      <c r="P17">
        <v>4</v>
      </c>
      <c r="V17">
        <v>0</v>
      </c>
      <c r="W17" s="23">
        <v>4.4851950407028198</v>
      </c>
      <c r="X17" s="22">
        <v>1</v>
      </c>
      <c r="Y17" s="22">
        <v>4</v>
      </c>
      <c r="Z17" s="22">
        <v>3</v>
      </c>
      <c r="AA17" s="22">
        <v>2</v>
      </c>
      <c r="AB17" s="7">
        <v>4</v>
      </c>
      <c r="AC17" s="5">
        <v>4</v>
      </c>
      <c r="AD17" s="5">
        <v>1</v>
      </c>
      <c r="AE17" s="5">
        <v>3</v>
      </c>
      <c r="AF17" s="5">
        <v>2</v>
      </c>
      <c r="AH17" s="5">
        <v>72</v>
      </c>
      <c r="AI17" s="5">
        <v>20</v>
      </c>
      <c r="AJ17" s="5">
        <v>83</v>
      </c>
      <c r="AK17" s="5">
        <v>50</v>
      </c>
      <c r="AM17" s="5"/>
      <c r="AN17" t="s">
        <v>240</v>
      </c>
      <c r="AO17">
        <v>6</v>
      </c>
      <c r="AQ17">
        <v>7</v>
      </c>
      <c r="AR17" t="s">
        <v>169</v>
      </c>
      <c r="AT17">
        <v>7</v>
      </c>
      <c r="AU17" t="s">
        <v>179</v>
      </c>
      <c r="AV17">
        <v>32</v>
      </c>
      <c r="AX17">
        <v>7</v>
      </c>
      <c r="AY17" t="s">
        <v>105</v>
      </c>
      <c r="AZ17" t="s">
        <v>12</v>
      </c>
    </row>
    <row r="18" spans="2:52">
      <c r="B18">
        <v>8</v>
      </c>
      <c r="C18" t="s">
        <v>12</v>
      </c>
      <c r="D18">
        <v>4</v>
      </c>
      <c r="E18">
        <v>0</v>
      </c>
      <c r="F18">
        <v>4</v>
      </c>
      <c r="M18">
        <v>1</v>
      </c>
      <c r="N18">
        <v>2</v>
      </c>
      <c r="O18">
        <v>3</v>
      </c>
      <c r="P18">
        <v>4</v>
      </c>
      <c r="V18">
        <v>0</v>
      </c>
      <c r="W18" s="23">
        <v>4.3572621941566467</v>
      </c>
      <c r="X18" s="22">
        <v>1</v>
      </c>
      <c r="Y18" s="22">
        <v>4</v>
      </c>
      <c r="Z18" s="22">
        <v>2</v>
      </c>
      <c r="AA18" s="22">
        <v>3</v>
      </c>
      <c r="AB18" s="7">
        <v>8</v>
      </c>
      <c r="AC18" s="5">
        <v>1</v>
      </c>
      <c r="AD18" s="5">
        <v>4</v>
      </c>
      <c r="AE18" s="5">
        <v>3</v>
      </c>
      <c r="AF18" s="5">
        <v>2</v>
      </c>
      <c r="AH18" s="5">
        <v>32</v>
      </c>
      <c r="AI18" s="5">
        <v>92</v>
      </c>
      <c r="AJ18" s="5">
        <v>75</v>
      </c>
      <c r="AK18" s="5">
        <v>55</v>
      </c>
      <c r="AM18" s="5"/>
      <c r="AN18" t="s">
        <v>170</v>
      </c>
      <c r="AO18">
        <v>90</v>
      </c>
      <c r="AQ18">
        <v>8</v>
      </c>
      <c r="AR18" t="s">
        <v>338</v>
      </c>
      <c r="AT18">
        <v>8</v>
      </c>
      <c r="AU18" t="s">
        <v>344</v>
      </c>
      <c r="AV18">
        <v>17</v>
      </c>
      <c r="AX18">
        <v>8</v>
      </c>
      <c r="AY18" t="s">
        <v>317</v>
      </c>
      <c r="AZ18" t="s">
        <v>15</v>
      </c>
    </row>
    <row r="19" spans="2:52">
      <c r="B19">
        <v>9</v>
      </c>
      <c r="C19" t="s">
        <v>14</v>
      </c>
      <c r="D19">
        <v>4</v>
      </c>
      <c r="E19">
        <v>0</v>
      </c>
      <c r="F19">
        <v>4</v>
      </c>
      <c r="M19">
        <v>1</v>
      </c>
      <c r="N19">
        <v>2</v>
      </c>
      <c r="O19">
        <v>3</v>
      </c>
      <c r="P19">
        <v>4</v>
      </c>
      <c r="V19">
        <v>0</v>
      </c>
      <c r="W19" s="23">
        <v>4.307161808013916</v>
      </c>
      <c r="X19" s="22">
        <v>4</v>
      </c>
      <c r="Y19" s="22">
        <v>1</v>
      </c>
      <c r="Z19" s="22">
        <v>2</v>
      </c>
      <c r="AA19" s="22">
        <v>3</v>
      </c>
      <c r="AB19" s="7">
        <v>11</v>
      </c>
      <c r="AC19" s="5">
        <v>4</v>
      </c>
      <c r="AD19" s="5">
        <v>1</v>
      </c>
      <c r="AE19" s="5">
        <v>3</v>
      </c>
      <c r="AF19" s="5">
        <v>2</v>
      </c>
      <c r="AH19" s="5">
        <v>65</v>
      </c>
      <c r="AI19" s="5">
        <v>21</v>
      </c>
      <c r="AJ19" s="5">
        <v>67</v>
      </c>
      <c r="AK19" s="5">
        <v>63</v>
      </c>
      <c r="AM19" s="5"/>
      <c r="AN19" t="s">
        <v>173</v>
      </c>
      <c r="AO19">
        <v>48</v>
      </c>
      <c r="AQ19">
        <v>9</v>
      </c>
      <c r="AR19" t="s">
        <v>189</v>
      </c>
      <c r="AT19">
        <v>9</v>
      </c>
      <c r="AU19" t="s">
        <v>200</v>
      </c>
      <c r="AV19">
        <v>81</v>
      </c>
      <c r="AX19">
        <v>9</v>
      </c>
      <c r="AY19" t="s">
        <v>298</v>
      </c>
      <c r="AZ19" t="s">
        <v>116</v>
      </c>
    </row>
    <row r="20" spans="2:52">
      <c r="B20">
        <v>10</v>
      </c>
      <c r="C20" t="s">
        <v>130</v>
      </c>
      <c r="D20">
        <v>4</v>
      </c>
      <c r="E20">
        <v>0</v>
      </c>
      <c r="F20">
        <v>4</v>
      </c>
      <c r="M20">
        <v>1</v>
      </c>
      <c r="N20">
        <v>2</v>
      </c>
      <c r="O20">
        <v>3</v>
      </c>
      <c r="P20">
        <v>4</v>
      </c>
      <c r="V20">
        <v>0</v>
      </c>
      <c r="W20" s="23">
        <v>4.4466597437858582</v>
      </c>
      <c r="X20" s="22">
        <v>4</v>
      </c>
      <c r="Y20" s="22">
        <v>1</v>
      </c>
      <c r="Z20" s="22">
        <v>3</v>
      </c>
      <c r="AA20" s="22">
        <v>2</v>
      </c>
      <c r="AB20" s="7">
        <v>5</v>
      </c>
      <c r="AC20" s="5">
        <v>2</v>
      </c>
      <c r="AD20" s="5">
        <v>3</v>
      </c>
      <c r="AE20" s="5">
        <v>4</v>
      </c>
      <c r="AF20" s="5">
        <v>1</v>
      </c>
      <c r="AH20" s="5">
        <v>57</v>
      </c>
      <c r="AI20" s="5">
        <v>84</v>
      </c>
      <c r="AJ20" s="5">
        <v>78</v>
      </c>
      <c r="AK20" s="5">
        <v>10</v>
      </c>
      <c r="AM20" s="5"/>
      <c r="AN20" t="s">
        <v>241</v>
      </c>
      <c r="AO20">
        <v>85</v>
      </c>
      <c r="AQ20">
        <v>10</v>
      </c>
      <c r="AR20" t="s">
        <v>202</v>
      </c>
      <c r="AT20">
        <v>10</v>
      </c>
      <c r="AU20" t="s">
        <v>173</v>
      </c>
      <c r="AV20">
        <v>48</v>
      </c>
      <c r="AX20">
        <v>10</v>
      </c>
      <c r="AY20" t="s">
        <v>330</v>
      </c>
      <c r="AZ20" t="s">
        <v>3</v>
      </c>
    </row>
    <row r="21" spans="2:52">
      <c r="B21">
        <v>11</v>
      </c>
      <c r="C21" t="s">
        <v>109</v>
      </c>
      <c r="D21">
        <v>4</v>
      </c>
      <c r="E21">
        <v>0</v>
      </c>
      <c r="F21">
        <v>4</v>
      </c>
      <c r="M21">
        <v>1</v>
      </c>
      <c r="N21">
        <v>2</v>
      </c>
      <c r="O21">
        <v>3</v>
      </c>
      <c r="P21">
        <v>4</v>
      </c>
      <c r="V21">
        <v>0</v>
      </c>
      <c r="W21" s="23">
        <v>4.9980756044387817</v>
      </c>
      <c r="X21" s="22">
        <v>4</v>
      </c>
      <c r="Y21" s="22">
        <v>1</v>
      </c>
      <c r="Z21" s="22">
        <v>2</v>
      </c>
      <c r="AA21" s="22">
        <v>3</v>
      </c>
      <c r="AB21" s="7">
        <v>1</v>
      </c>
      <c r="AC21" s="5">
        <v>1</v>
      </c>
      <c r="AD21" s="5">
        <v>4</v>
      </c>
      <c r="AE21" s="5">
        <v>3</v>
      </c>
      <c r="AF21" s="5">
        <v>2</v>
      </c>
      <c r="AH21" s="5">
        <v>9</v>
      </c>
      <c r="AI21" s="5">
        <v>77</v>
      </c>
      <c r="AJ21" s="5">
        <v>70</v>
      </c>
      <c r="AK21" s="5">
        <v>42</v>
      </c>
      <c r="AM21" s="5"/>
      <c r="AN21" t="s">
        <v>175</v>
      </c>
      <c r="AO21">
        <v>94</v>
      </c>
      <c r="AQ21">
        <v>11</v>
      </c>
      <c r="AR21" t="s">
        <v>215</v>
      </c>
      <c r="AT21">
        <v>11</v>
      </c>
      <c r="AU21" t="s">
        <v>182</v>
      </c>
      <c r="AV21">
        <v>49</v>
      </c>
      <c r="AX21">
        <v>11</v>
      </c>
      <c r="AY21" t="s">
        <v>259</v>
      </c>
      <c r="AZ21" t="s">
        <v>14</v>
      </c>
    </row>
    <row r="22" spans="2:52">
      <c r="B22">
        <v>12</v>
      </c>
      <c r="C22" t="s">
        <v>132</v>
      </c>
      <c r="D22">
        <v>4</v>
      </c>
      <c r="E22">
        <v>0</v>
      </c>
      <c r="F22">
        <v>4</v>
      </c>
      <c r="M22">
        <v>1</v>
      </c>
      <c r="N22">
        <v>2</v>
      </c>
      <c r="O22">
        <v>3</v>
      </c>
      <c r="P22">
        <v>4</v>
      </c>
      <c r="V22">
        <v>0</v>
      </c>
      <c r="W22" s="23">
        <v>4.621599018573761</v>
      </c>
      <c r="X22" s="22">
        <v>4</v>
      </c>
      <c r="Y22" s="22">
        <v>1</v>
      </c>
      <c r="Z22" s="22">
        <v>3</v>
      </c>
      <c r="AA22" s="22">
        <v>2</v>
      </c>
      <c r="AB22" s="7">
        <v>3</v>
      </c>
      <c r="AC22" s="5">
        <v>1</v>
      </c>
      <c r="AD22" s="5">
        <v>4</v>
      </c>
      <c r="AE22" s="5">
        <v>2</v>
      </c>
      <c r="AF22" s="5">
        <v>3</v>
      </c>
      <c r="AH22" s="5">
        <v>16</v>
      </c>
      <c r="AI22" s="5">
        <v>76</v>
      </c>
      <c r="AJ22" s="5">
        <v>51</v>
      </c>
      <c r="AK22" s="5">
        <v>74</v>
      </c>
      <c r="AM22" s="5"/>
      <c r="AN22" t="s">
        <v>174</v>
      </c>
      <c r="AO22">
        <v>2</v>
      </c>
      <c r="AQ22">
        <v>12</v>
      </c>
      <c r="AR22" t="s">
        <v>223</v>
      </c>
      <c r="AT22">
        <v>12</v>
      </c>
      <c r="AU22" t="s">
        <v>248</v>
      </c>
      <c r="AV22">
        <v>80</v>
      </c>
      <c r="AX22">
        <v>12</v>
      </c>
      <c r="AY22" t="s">
        <v>159</v>
      </c>
      <c r="AZ22" t="s">
        <v>109</v>
      </c>
    </row>
    <row r="23" spans="2:52">
      <c r="B23">
        <v>13</v>
      </c>
      <c r="C23" t="s">
        <v>108</v>
      </c>
      <c r="D23">
        <v>4</v>
      </c>
      <c r="E23">
        <v>0</v>
      </c>
      <c r="F23">
        <v>4</v>
      </c>
      <c r="M23">
        <v>1</v>
      </c>
      <c r="N23">
        <v>2</v>
      </c>
      <c r="O23">
        <v>3</v>
      </c>
      <c r="P23">
        <v>4</v>
      </c>
      <c r="V23">
        <v>0</v>
      </c>
      <c r="W23" s="23">
        <v>4.3552157878875732</v>
      </c>
      <c r="X23" s="22">
        <v>3</v>
      </c>
      <c r="Y23" s="22">
        <v>2</v>
      </c>
      <c r="Z23" s="22">
        <v>1</v>
      </c>
      <c r="AA23" s="22">
        <v>4</v>
      </c>
      <c r="AB23" s="7">
        <v>9</v>
      </c>
      <c r="AC23" s="5">
        <v>3</v>
      </c>
      <c r="AD23" s="5">
        <v>2</v>
      </c>
      <c r="AE23" s="5">
        <v>1</v>
      </c>
      <c r="AF23" s="5">
        <v>4</v>
      </c>
      <c r="AH23" s="5">
        <v>96</v>
      </c>
      <c r="AI23" s="5">
        <v>60</v>
      </c>
      <c r="AJ23" s="5">
        <v>27</v>
      </c>
      <c r="AK23" s="5">
        <v>66</v>
      </c>
      <c r="AM23" s="5"/>
      <c r="AN23" t="s">
        <v>242</v>
      </c>
      <c r="AO23">
        <v>4</v>
      </c>
      <c r="AQ23">
        <v>13</v>
      </c>
      <c r="AR23" t="s">
        <v>222</v>
      </c>
      <c r="AT23">
        <v>13</v>
      </c>
      <c r="AU23" t="s">
        <v>192</v>
      </c>
      <c r="AV23">
        <v>16</v>
      </c>
      <c r="AX23">
        <v>13</v>
      </c>
      <c r="AY23" t="s">
        <v>114</v>
      </c>
      <c r="AZ23" t="s">
        <v>103</v>
      </c>
    </row>
    <row r="24" spans="2:52">
      <c r="B24">
        <v>14</v>
      </c>
      <c r="C24" t="s">
        <v>107</v>
      </c>
      <c r="D24">
        <v>4</v>
      </c>
      <c r="E24">
        <v>0</v>
      </c>
      <c r="F24">
        <v>4</v>
      </c>
      <c r="M24">
        <v>1</v>
      </c>
      <c r="N24">
        <v>2</v>
      </c>
      <c r="O24">
        <v>3</v>
      </c>
      <c r="P24">
        <v>4</v>
      </c>
      <c r="V24">
        <v>0</v>
      </c>
      <c r="W24" s="23">
        <v>4.0293044447898865</v>
      </c>
      <c r="X24" s="22">
        <v>2</v>
      </c>
      <c r="Y24" s="22">
        <v>3</v>
      </c>
      <c r="Z24" s="22">
        <v>1</v>
      </c>
      <c r="AA24" s="22">
        <v>4</v>
      </c>
      <c r="AB24" s="7">
        <v>14</v>
      </c>
      <c r="AC24" s="5">
        <v>3</v>
      </c>
      <c r="AD24" s="5">
        <v>2</v>
      </c>
      <c r="AE24" s="5">
        <v>1</v>
      </c>
      <c r="AF24" s="5">
        <v>4</v>
      </c>
      <c r="AH24" s="5">
        <v>89</v>
      </c>
      <c r="AI24" s="5">
        <v>44</v>
      </c>
      <c r="AJ24" s="5">
        <v>38</v>
      </c>
      <c r="AK24" s="5">
        <v>98</v>
      </c>
      <c r="AN24" t="s">
        <v>176</v>
      </c>
      <c r="AO24">
        <v>59</v>
      </c>
      <c r="AQ24">
        <v>14</v>
      </c>
      <c r="AR24" t="s">
        <v>219</v>
      </c>
      <c r="AT24">
        <v>14</v>
      </c>
      <c r="AU24" t="s">
        <v>189</v>
      </c>
      <c r="AV24">
        <v>9</v>
      </c>
      <c r="AX24">
        <v>14</v>
      </c>
      <c r="AY24" t="s">
        <v>323</v>
      </c>
      <c r="AZ24" t="s">
        <v>121</v>
      </c>
    </row>
    <row r="25" spans="2:52">
      <c r="B25">
        <v>15</v>
      </c>
      <c r="C25" t="s">
        <v>120</v>
      </c>
      <c r="D25">
        <v>4</v>
      </c>
      <c r="E25">
        <v>0</v>
      </c>
      <c r="F25">
        <v>4</v>
      </c>
      <c r="M25">
        <v>1</v>
      </c>
      <c r="N25">
        <v>2</v>
      </c>
      <c r="O25">
        <v>3</v>
      </c>
      <c r="P25">
        <v>4</v>
      </c>
      <c r="V25">
        <v>0</v>
      </c>
      <c r="W25" s="23">
        <v>4.3197215795516968</v>
      </c>
      <c r="X25" s="22">
        <v>3</v>
      </c>
      <c r="Y25" s="22">
        <v>2</v>
      </c>
      <c r="Z25" s="22">
        <v>1</v>
      </c>
      <c r="AA25" s="22">
        <v>4</v>
      </c>
      <c r="AB25" s="7">
        <v>10</v>
      </c>
      <c r="AC25" s="5">
        <v>4</v>
      </c>
      <c r="AD25" s="5">
        <v>1</v>
      </c>
      <c r="AE25" s="5">
        <v>2</v>
      </c>
      <c r="AF25" s="5">
        <v>3</v>
      </c>
      <c r="AH25" s="5">
        <v>80</v>
      </c>
      <c r="AI25" s="5">
        <v>37</v>
      </c>
      <c r="AJ25" s="5">
        <v>43</v>
      </c>
      <c r="AK25" s="5">
        <v>71</v>
      </c>
      <c r="AN25" t="s">
        <v>177</v>
      </c>
      <c r="AO25">
        <v>95</v>
      </c>
      <c r="AQ25">
        <v>15</v>
      </c>
      <c r="AR25" t="s">
        <v>345</v>
      </c>
      <c r="AT25">
        <v>15</v>
      </c>
      <c r="AU25" t="s">
        <v>171</v>
      </c>
      <c r="AV25">
        <v>73</v>
      </c>
      <c r="AX25">
        <v>15</v>
      </c>
      <c r="AY25" t="s">
        <v>311</v>
      </c>
      <c r="AZ25" t="s">
        <v>2</v>
      </c>
    </row>
    <row r="26" spans="2:52">
      <c r="B26">
        <v>16</v>
      </c>
      <c r="C26" t="s">
        <v>121</v>
      </c>
      <c r="D26">
        <v>4</v>
      </c>
      <c r="E26">
        <v>0</v>
      </c>
      <c r="F26">
        <v>4</v>
      </c>
      <c r="M26">
        <v>1</v>
      </c>
      <c r="N26">
        <v>2</v>
      </c>
      <c r="O26">
        <v>3</v>
      </c>
      <c r="P26">
        <v>4</v>
      </c>
      <c r="V26">
        <v>0</v>
      </c>
      <c r="W26" s="23">
        <v>4.6979208588600159</v>
      </c>
      <c r="X26" s="22">
        <v>3</v>
      </c>
      <c r="Y26" s="22">
        <v>2</v>
      </c>
      <c r="Z26" s="22">
        <v>4</v>
      </c>
      <c r="AA26" s="22">
        <v>1</v>
      </c>
      <c r="AB26" s="7">
        <v>2</v>
      </c>
      <c r="AC26" s="5">
        <v>2</v>
      </c>
      <c r="AD26" s="5">
        <v>3</v>
      </c>
      <c r="AE26" s="5">
        <v>4</v>
      </c>
      <c r="AF26" s="5">
        <v>1</v>
      </c>
      <c r="AH26" s="5">
        <v>49</v>
      </c>
      <c r="AI26" s="5">
        <v>69</v>
      </c>
      <c r="AJ26" s="5">
        <v>99</v>
      </c>
      <c r="AK26" s="5">
        <v>18</v>
      </c>
      <c r="AN26" t="s">
        <v>266</v>
      </c>
      <c r="AO26">
        <v>97</v>
      </c>
      <c r="AQ26">
        <v>16</v>
      </c>
      <c r="AR26" t="s">
        <v>192</v>
      </c>
      <c r="AT26">
        <v>16</v>
      </c>
      <c r="AU26" t="s">
        <v>216</v>
      </c>
      <c r="AV26">
        <v>56</v>
      </c>
      <c r="AX26">
        <v>16</v>
      </c>
      <c r="AY26" t="s">
        <v>295</v>
      </c>
      <c r="AZ26" t="s">
        <v>119</v>
      </c>
    </row>
    <row r="27" spans="2:52">
      <c r="B27">
        <v>17</v>
      </c>
      <c r="C27" t="s">
        <v>116</v>
      </c>
      <c r="D27">
        <v>4</v>
      </c>
      <c r="E27">
        <v>0</v>
      </c>
      <c r="F27">
        <v>4</v>
      </c>
      <c r="M27">
        <v>1</v>
      </c>
      <c r="N27">
        <v>2</v>
      </c>
      <c r="O27">
        <v>3</v>
      </c>
      <c r="P27">
        <v>4</v>
      </c>
      <c r="V27">
        <v>0</v>
      </c>
      <c r="W27" s="23">
        <v>4.2524709701538086</v>
      </c>
      <c r="X27" s="22">
        <v>2</v>
      </c>
      <c r="Y27" s="22">
        <v>3</v>
      </c>
      <c r="Z27" s="22">
        <v>4</v>
      </c>
      <c r="AA27" s="22">
        <v>1</v>
      </c>
      <c r="AB27" s="7">
        <v>12</v>
      </c>
      <c r="AC27" s="5">
        <v>3</v>
      </c>
      <c r="AD27" s="5">
        <v>2</v>
      </c>
      <c r="AE27" s="5">
        <v>4</v>
      </c>
      <c r="AF27" s="5">
        <v>1</v>
      </c>
      <c r="AH27" s="5">
        <v>88</v>
      </c>
      <c r="AI27" s="5">
        <v>61</v>
      </c>
      <c r="AJ27" s="5">
        <v>86</v>
      </c>
      <c r="AK27" s="5">
        <v>34</v>
      </c>
      <c r="AN27" t="s">
        <v>246</v>
      </c>
      <c r="AO27">
        <v>29</v>
      </c>
      <c r="AQ27">
        <v>17</v>
      </c>
      <c r="AR27" t="s">
        <v>344</v>
      </c>
      <c r="AT27">
        <v>17</v>
      </c>
      <c r="AU27" t="s">
        <v>249</v>
      </c>
      <c r="AV27">
        <v>41</v>
      </c>
      <c r="AX27">
        <v>17</v>
      </c>
      <c r="AY27" t="s">
        <v>292</v>
      </c>
      <c r="AZ27" t="s">
        <v>107</v>
      </c>
    </row>
    <row r="28" spans="2:52">
      <c r="B28">
        <v>18</v>
      </c>
      <c r="C28" t="s">
        <v>103</v>
      </c>
      <c r="D28">
        <v>4</v>
      </c>
      <c r="E28">
        <v>0</v>
      </c>
      <c r="F28">
        <v>4</v>
      </c>
      <c r="M28">
        <v>1</v>
      </c>
      <c r="N28">
        <v>2</v>
      </c>
      <c r="O28">
        <v>3</v>
      </c>
      <c r="P28">
        <v>4</v>
      </c>
      <c r="V28">
        <v>0</v>
      </c>
      <c r="W28" s="23">
        <v>4.2088767886161804</v>
      </c>
      <c r="X28" s="22">
        <v>3</v>
      </c>
      <c r="Y28" s="22">
        <v>2</v>
      </c>
      <c r="Z28" s="22">
        <v>4</v>
      </c>
      <c r="AA28" s="22">
        <v>1</v>
      </c>
      <c r="AB28" s="7">
        <v>13</v>
      </c>
      <c r="AC28" s="5">
        <v>2</v>
      </c>
      <c r="AD28" s="5">
        <v>3</v>
      </c>
      <c r="AE28" s="5">
        <v>1</v>
      </c>
      <c r="AF28" s="5">
        <v>4</v>
      </c>
      <c r="AH28" s="5">
        <v>41</v>
      </c>
      <c r="AI28" s="5">
        <v>93</v>
      </c>
      <c r="AJ28" s="5">
        <v>30</v>
      </c>
      <c r="AK28" s="5">
        <v>82</v>
      </c>
      <c r="AN28" t="s">
        <v>210</v>
      </c>
      <c r="AO28">
        <v>62</v>
      </c>
      <c r="AQ28">
        <v>18</v>
      </c>
      <c r="AR28" t="s">
        <v>250</v>
      </c>
      <c r="AT28">
        <v>18</v>
      </c>
      <c r="AU28" t="s">
        <v>267</v>
      </c>
      <c r="AV28">
        <v>88</v>
      </c>
      <c r="AX28">
        <v>18</v>
      </c>
      <c r="AY28" t="s">
        <v>125</v>
      </c>
      <c r="AZ28" t="s">
        <v>10</v>
      </c>
    </row>
    <row r="29" spans="2:52">
      <c r="B29">
        <v>19</v>
      </c>
      <c r="C29" t="s">
        <v>16</v>
      </c>
      <c r="D29">
        <v>4</v>
      </c>
      <c r="E29">
        <v>0</v>
      </c>
      <c r="F29">
        <v>4</v>
      </c>
      <c r="M29">
        <v>1</v>
      </c>
      <c r="N29">
        <v>2</v>
      </c>
      <c r="O29">
        <v>3</v>
      </c>
      <c r="P29">
        <v>4</v>
      </c>
      <c r="V29">
        <v>0</v>
      </c>
      <c r="W29" s="23">
        <v>4.4169908761978149</v>
      </c>
      <c r="X29" s="22">
        <v>2</v>
      </c>
      <c r="Y29" s="22">
        <v>3</v>
      </c>
      <c r="Z29" s="22">
        <v>4</v>
      </c>
      <c r="AA29" s="22">
        <v>1</v>
      </c>
      <c r="AB29" s="7">
        <v>6</v>
      </c>
      <c r="AC29" s="5">
        <v>1</v>
      </c>
      <c r="AD29" s="5">
        <v>4</v>
      </c>
      <c r="AE29" s="5">
        <v>2</v>
      </c>
      <c r="AF29" s="5">
        <v>3</v>
      </c>
      <c r="AH29" s="5">
        <v>25</v>
      </c>
      <c r="AI29" s="5">
        <v>68</v>
      </c>
      <c r="AJ29" s="5">
        <v>46</v>
      </c>
      <c r="AK29" s="5">
        <v>87</v>
      </c>
      <c r="AN29" t="s">
        <v>209</v>
      </c>
      <c r="AO29">
        <v>79</v>
      </c>
      <c r="AQ29">
        <v>19</v>
      </c>
      <c r="AR29" t="s">
        <v>347</v>
      </c>
      <c r="AT29">
        <v>19</v>
      </c>
      <c r="AU29" t="s">
        <v>258</v>
      </c>
      <c r="AV29">
        <v>24</v>
      </c>
      <c r="AX29">
        <v>19</v>
      </c>
      <c r="AY29" t="s">
        <v>157</v>
      </c>
      <c r="AZ29" t="s">
        <v>156</v>
      </c>
    </row>
    <row r="30" spans="2:52">
      <c r="B30">
        <v>20</v>
      </c>
      <c r="C30" t="s">
        <v>127</v>
      </c>
      <c r="D30">
        <v>3</v>
      </c>
      <c r="E30">
        <v>0</v>
      </c>
      <c r="F30">
        <v>3</v>
      </c>
      <c r="M30">
        <v>1</v>
      </c>
      <c r="N30">
        <v>2</v>
      </c>
      <c r="O30">
        <v>3</v>
      </c>
      <c r="V30">
        <v>0</v>
      </c>
      <c r="W30" s="23">
        <v>3.7481539845466614</v>
      </c>
      <c r="X30" s="22">
        <v>3</v>
      </c>
      <c r="Y30" s="22">
        <v>2</v>
      </c>
      <c r="Z30" s="22">
        <v>1</v>
      </c>
      <c r="AA30" s="22"/>
      <c r="AB30" s="7">
        <v>16</v>
      </c>
      <c r="AC30" s="5">
        <v>3</v>
      </c>
      <c r="AD30" s="5">
        <v>2</v>
      </c>
      <c r="AE30" s="5">
        <v>1</v>
      </c>
      <c r="AH30" s="5">
        <v>64</v>
      </c>
      <c r="AI30" s="5">
        <v>45</v>
      </c>
      <c r="AJ30" s="5">
        <v>14</v>
      </c>
      <c r="AK30" s="5"/>
      <c r="AN30" t="s">
        <v>200</v>
      </c>
      <c r="AO30">
        <v>81</v>
      </c>
      <c r="AQ30">
        <v>20</v>
      </c>
      <c r="AR30" t="s">
        <v>194</v>
      </c>
      <c r="AT30">
        <v>20</v>
      </c>
      <c r="AU30" t="s">
        <v>244</v>
      </c>
      <c r="AV30">
        <v>25</v>
      </c>
      <c r="AX30">
        <v>20</v>
      </c>
      <c r="AY30" t="s">
        <v>150</v>
      </c>
      <c r="AZ30" t="s">
        <v>123</v>
      </c>
    </row>
    <row r="31" spans="2:52">
      <c r="B31">
        <v>21</v>
      </c>
      <c r="C31" t="s">
        <v>11</v>
      </c>
      <c r="D31">
        <v>2</v>
      </c>
      <c r="E31">
        <v>0</v>
      </c>
      <c r="F31">
        <v>2</v>
      </c>
      <c r="M31">
        <v>1</v>
      </c>
      <c r="N31">
        <v>2</v>
      </c>
      <c r="V31">
        <v>0</v>
      </c>
      <c r="W31" s="23">
        <v>2.3256485462188721</v>
      </c>
      <c r="X31" s="22">
        <v>2</v>
      </c>
      <c r="Y31" s="22"/>
      <c r="Z31" s="22"/>
      <c r="AA31" s="22">
        <v>1</v>
      </c>
      <c r="AB31" s="7">
        <v>19</v>
      </c>
      <c r="AC31" s="5">
        <v>1</v>
      </c>
      <c r="AF31" s="5">
        <v>2</v>
      </c>
      <c r="AH31" s="5">
        <v>33</v>
      </c>
      <c r="AI31" s="5"/>
      <c r="AJ31" s="5"/>
      <c r="AK31" s="5">
        <v>47</v>
      </c>
      <c r="AN31" t="s">
        <v>199</v>
      </c>
      <c r="AO31">
        <v>52</v>
      </c>
      <c r="AQ31">
        <v>21</v>
      </c>
      <c r="AR31" t="s">
        <v>196</v>
      </c>
      <c r="AT31">
        <v>21</v>
      </c>
      <c r="AU31" t="s">
        <v>263</v>
      </c>
      <c r="AV31">
        <v>89</v>
      </c>
      <c r="AX31">
        <v>21</v>
      </c>
      <c r="AY31" t="s">
        <v>305</v>
      </c>
      <c r="AZ31" t="s">
        <v>16</v>
      </c>
    </row>
    <row r="32" spans="2:52">
      <c r="B32">
        <v>22</v>
      </c>
      <c r="C32" t="s">
        <v>119</v>
      </c>
      <c r="D32">
        <v>2</v>
      </c>
      <c r="E32">
        <v>0</v>
      </c>
      <c r="F32">
        <v>2</v>
      </c>
      <c r="M32">
        <v>1</v>
      </c>
      <c r="N32">
        <v>2</v>
      </c>
      <c r="V32">
        <v>0</v>
      </c>
      <c r="W32" s="23">
        <v>2.56771320104599</v>
      </c>
      <c r="X32" s="22">
        <v>2</v>
      </c>
      <c r="Y32" s="22"/>
      <c r="Z32" s="22">
        <v>1</v>
      </c>
      <c r="AA32" s="22"/>
      <c r="AB32" s="7">
        <v>18</v>
      </c>
      <c r="AC32" s="5">
        <v>2</v>
      </c>
      <c r="AE32" s="5">
        <v>1</v>
      </c>
      <c r="AH32" s="5">
        <v>56</v>
      </c>
      <c r="AI32" s="5"/>
      <c r="AJ32" s="5">
        <v>11</v>
      </c>
      <c r="AK32" s="5"/>
      <c r="AN32" t="s">
        <v>201</v>
      </c>
      <c r="AO32">
        <v>91</v>
      </c>
      <c r="AQ32">
        <v>22</v>
      </c>
      <c r="AR32" t="s">
        <v>346</v>
      </c>
      <c r="AT32">
        <v>22</v>
      </c>
      <c r="AU32" t="s">
        <v>341</v>
      </c>
      <c r="AV32">
        <v>40</v>
      </c>
      <c r="AX32">
        <v>22</v>
      </c>
      <c r="AY32" t="s">
        <v>279</v>
      </c>
      <c r="AZ32" t="s">
        <v>11</v>
      </c>
    </row>
    <row r="33" spans="2:52">
      <c r="B33">
        <v>23</v>
      </c>
      <c r="C33" t="s">
        <v>134</v>
      </c>
      <c r="D33">
        <v>2</v>
      </c>
      <c r="E33">
        <v>0</v>
      </c>
      <c r="F33">
        <v>2</v>
      </c>
      <c r="M33">
        <v>1</v>
      </c>
      <c r="N33">
        <v>2</v>
      </c>
      <c r="V33">
        <v>0</v>
      </c>
      <c r="W33" s="23">
        <v>2.8553742170333862</v>
      </c>
      <c r="X33" s="22">
        <v>1</v>
      </c>
      <c r="Y33" s="22"/>
      <c r="Z33" s="22"/>
      <c r="AA33" s="22">
        <v>2</v>
      </c>
      <c r="AB33" s="7">
        <v>17</v>
      </c>
      <c r="AC33" s="5">
        <v>2</v>
      </c>
      <c r="AF33" s="5">
        <v>1</v>
      </c>
      <c r="AH33" s="5">
        <v>40</v>
      </c>
      <c r="AI33" s="5"/>
      <c r="AJ33" s="5"/>
      <c r="AK33" s="5">
        <v>26</v>
      </c>
      <c r="AN33" t="s">
        <v>255</v>
      </c>
      <c r="AO33">
        <v>31</v>
      </c>
      <c r="AQ33">
        <v>23</v>
      </c>
      <c r="AR33" t="s">
        <v>270</v>
      </c>
      <c r="AT33">
        <v>23</v>
      </c>
      <c r="AU33" t="s">
        <v>254</v>
      </c>
      <c r="AV33">
        <v>57</v>
      </c>
      <c r="AX33">
        <v>23</v>
      </c>
      <c r="AY33" t="s">
        <v>161</v>
      </c>
      <c r="AZ33" t="s">
        <v>120</v>
      </c>
    </row>
    <row r="34" spans="2:52">
      <c r="B34">
        <v>24</v>
      </c>
      <c r="C34" t="s">
        <v>112</v>
      </c>
      <c r="D34">
        <v>2</v>
      </c>
      <c r="E34">
        <v>0</v>
      </c>
      <c r="F34">
        <v>2</v>
      </c>
      <c r="M34">
        <v>1</v>
      </c>
      <c r="N34">
        <v>2</v>
      </c>
      <c r="V34">
        <v>0</v>
      </c>
      <c r="W34" s="23">
        <v>2.1383262276649475</v>
      </c>
      <c r="X34" s="22"/>
      <c r="Y34" s="22">
        <v>1</v>
      </c>
      <c r="Z34" s="22"/>
      <c r="AA34" s="22">
        <v>2</v>
      </c>
      <c r="AB34" s="7">
        <v>21</v>
      </c>
      <c r="AC34" s="5">
        <v>1</v>
      </c>
      <c r="AE34" s="5">
        <v>2</v>
      </c>
      <c r="AH34" s="5">
        <v>24</v>
      </c>
      <c r="AI34" s="5"/>
      <c r="AJ34" s="5">
        <v>54</v>
      </c>
      <c r="AK34" s="5"/>
      <c r="AN34" t="s">
        <v>195</v>
      </c>
      <c r="AO34">
        <v>72</v>
      </c>
      <c r="AQ34">
        <v>24</v>
      </c>
      <c r="AR34" t="s">
        <v>258</v>
      </c>
      <c r="AT34">
        <v>24</v>
      </c>
      <c r="AU34" t="s">
        <v>195</v>
      </c>
      <c r="AV34">
        <v>72</v>
      </c>
      <c r="AX34">
        <v>24</v>
      </c>
      <c r="AY34" t="s">
        <v>290</v>
      </c>
      <c r="AZ34" t="s">
        <v>108</v>
      </c>
    </row>
    <row r="35" spans="2:52">
      <c r="B35">
        <v>25</v>
      </c>
      <c r="C35" t="s">
        <v>156</v>
      </c>
      <c r="D35">
        <v>2</v>
      </c>
      <c r="E35">
        <v>0</v>
      </c>
      <c r="F35">
        <v>2</v>
      </c>
      <c r="M35">
        <v>1</v>
      </c>
      <c r="N35">
        <v>2</v>
      </c>
      <c r="V35">
        <v>0</v>
      </c>
      <c r="W35" s="23">
        <v>2.2891650199890137</v>
      </c>
      <c r="X35" s="22">
        <v>1</v>
      </c>
      <c r="Y35" s="22"/>
      <c r="Z35" s="22">
        <v>2</v>
      </c>
      <c r="AA35" s="22"/>
      <c r="AB35" s="7">
        <v>20</v>
      </c>
      <c r="AD35" s="5">
        <v>1</v>
      </c>
      <c r="AF35" s="5">
        <v>2</v>
      </c>
      <c r="AH35" s="5"/>
      <c r="AI35" s="5">
        <v>12</v>
      </c>
      <c r="AJ35" s="5"/>
      <c r="AK35" s="5">
        <v>58</v>
      </c>
      <c r="AN35" t="s">
        <v>194</v>
      </c>
      <c r="AO35">
        <v>20</v>
      </c>
      <c r="AQ35">
        <v>25</v>
      </c>
      <c r="AR35" t="s">
        <v>244</v>
      </c>
      <c r="AT35">
        <v>25</v>
      </c>
      <c r="AU35" t="s">
        <v>338</v>
      </c>
      <c r="AV35">
        <v>8</v>
      </c>
      <c r="AX35">
        <v>25</v>
      </c>
      <c r="AY35" t="s">
        <v>302</v>
      </c>
      <c r="AZ35" t="s">
        <v>4</v>
      </c>
    </row>
    <row r="36" spans="2:52">
      <c r="B36">
        <v>26</v>
      </c>
      <c r="C36" t="s">
        <v>308</v>
      </c>
      <c r="D36">
        <v>1</v>
      </c>
      <c r="E36">
        <v>0</v>
      </c>
      <c r="F36">
        <v>1</v>
      </c>
      <c r="M36">
        <v>1</v>
      </c>
      <c r="V36">
        <v>0</v>
      </c>
      <c r="W36" s="23">
        <v>1.5250641703605652</v>
      </c>
      <c r="X36" s="22">
        <v>1</v>
      </c>
      <c r="Y36" s="22"/>
      <c r="Z36" s="22"/>
      <c r="AA36" s="22"/>
      <c r="AB36" s="7">
        <v>27</v>
      </c>
      <c r="AD36" s="5">
        <v>1</v>
      </c>
      <c r="AH36" s="5"/>
      <c r="AI36" s="5">
        <v>36</v>
      </c>
      <c r="AJ36" s="5"/>
      <c r="AK36" s="5"/>
      <c r="AN36" t="s">
        <v>252</v>
      </c>
      <c r="AO36">
        <v>83</v>
      </c>
      <c r="AQ36">
        <v>26</v>
      </c>
      <c r="AR36" t="s">
        <v>221</v>
      </c>
      <c r="AT36">
        <v>26</v>
      </c>
      <c r="AU36" t="s">
        <v>239</v>
      </c>
      <c r="AV36">
        <v>5</v>
      </c>
      <c r="AX36">
        <v>26</v>
      </c>
      <c r="AY36" t="s">
        <v>301</v>
      </c>
      <c r="AZ36" t="s">
        <v>4</v>
      </c>
    </row>
    <row r="37" spans="2:52">
      <c r="B37">
        <v>27</v>
      </c>
      <c r="C37" t="s">
        <v>151</v>
      </c>
      <c r="D37">
        <v>1</v>
      </c>
      <c r="E37">
        <v>0</v>
      </c>
      <c r="F37">
        <v>1</v>
      </c>
      <c r="M37">
        <v>1</v>
      </c>
      <c r="V37">
        <v>0</v>
      </c>
      <c r="W37" s="23">
        <v>1.6896201372146606</v>
      </c>
      <c r="X37" s="22">
        <v>1</v>
      </c>
      <c r="Y37" s="22"/>
      <c r="Z37" s="22"/>
      <c r="AA37" s="22"/>
      <c r="AB37" s="7">
        <v>24</v>
      </c>
      <c r="AF37" s="5">
        <v>1</v>
      </c>
      <c r="AH37" s="5"/>
      <c r="AI37" s="5"/>
      <c r="AJ37" s="5"/>
      <c r="AK37" s="5">
        <v>39</v>
      </c>
      <c r="AN37" t="s">
        <v>193</v>
      </c>
      <c r="AO37">
        <v>50</v>
      </c>
      <c r="AQ37">
        <v>27</v>
      </c>
      <c r="AR37" t="s">
        <v>256</v>
      </c>
      <c r="AT37">
        <v>27</v>
      </c>
      <c r="AU37" t="s">
        <v>183</v>
      </c>
      <c r="AV37">
        <v>69</v>
      </c>
      <c r="AX37">
        <v>27</v>
      </c>
      <c r="AY37" t="s">
        <v>313</v>
      </c>
      <c r="AZ37" t="s">
        <v>14</v>
      </c>
    </row>
    <row r="38" spans="2:52">
      <c r="B38">
        <v>28</v>
      </c>
      <c r="C38" t="s">
        <v>15</v>
      </c>
      <c r="D38">
        <v>1</v>
      </c>
      <c r="E38">
        <v>0</v>
      </c>
      <c r="F38">
        <v>1</v>
      </c>
      <c r="M38">
        <v>1</v>
      </c>
      <c r="V38">
        <v>0</v>
      </c>
      <c r="W38" s="23">
        <v>1.7666919827461243</v>
      </c>
      <c r="X38" s="22"/>
      <c r="Y38" s="22">
        <v>1</v>
      </c>
      <c r="Z38" s="22"/>
      <c r="AA38" s="22"/>
      <c r="AB38" s="7">
        <v>22</v>
      </c>
      <c r="AC38" s="5">
        <v>1</v>
      </c>
      <c r="AH38" s="5">
        <v>1</v>
      </c>
      <c r="AI38" s="5"/>
      <c r="AJ38" s="5"/>
      <c r="AK38" s="5"/>
      <c r="AN38" t="s">
        <v>179</v>
      </c>
      <c r="AO38">
        <v>32</v>
      </c>
      <c r="AQ38">
        <v>28</v>
      </c>
      <c r="AR38" t="s">
        <v>349</v>
      </c>
      <c r="AT38">
        <v>28</v>
      </c>
      <c r="AU38" t="s">
        <v>211</v>
      </c>
      <c r="AV38">
        <v>60</v>
      </c>
      <c r="AX38">
        <v>28</v>
      </c>
      <c r="AY38" t="s">
        <v>131</v>
      </c>
      <c r="AZ38" t="s">
        <v>130</v>
      </c>
    </row>
    <row r="39" spans="2:52">
      <c r="B39">
        <v>29</v>
      </c>
      <c r="C39" t="s">
        <v>140</v>
      </c>
      <c r="D39">
        <v>1</v>
      </c>
      <c r="E39">
        <v>0</v>
      </c>
      <c r="F39">
        <v>1</v>
      </c>
      <c r="M39">
        <v>1</v>
      </c>
      <c r="V39">
        <v>0</v>
      </c>
      <c r="W39" s="23">
        <v>1.2607572078704834</v>
      </c>
      <c r="X39" s="22"/>
      <c r="Y39" s="22">
        <v>1</v>
      </c>
      <c r="Z39" s="22"/>
      <c r="AA39" s="22"/>
      <c r="AB39" s="7">
        <v>30</v>
      </c>
      <c r="AE39" s="5">
        <v>1</v>
      </c>
      <c r="AH39" s="5"/>
      <c r="AI39" s="5"/>
      <c r="AJ39" s="5">
        <v>35</v>
      </c>
      <c r="AK39" s="5"/>
      <c r="AN39" t="s">
        <v>178</v>
      </c>
      <c r="AO39">
        <v>92</v>
      </c>
      <c r="AQ39">
        <v>29</v>
      </c>
      <c r="AR39" t="s">
        <v>246</v>
      </c>
      <c r="AT39">
        <v>29</v>
      </c>
      <c r="AU39" t="s">
        <v>206</v>
      </c>
      <c r="AV39">
        <v>37</v>
      </c>
      <c r="AX39">
        <v>29</v>
      </c>
      <c r="AY39" t="s">
        <v>285</v>
      </c>
      <c r="AZ39" t="s">
        <v>109</v>
      </c>
    </row>
    <row r="40" spans="2:52">
      <c r="B40">
        <v>30</v>
      </c>
      <c r="C40" t="s">
        <v>22</v>
      </c>
      <c r="D40">
        <v>1</v>
      </c>
      <c r="E40">
        <v>0</v>
      </c>
      <c r="F40">
        <v>1</v>
      </c>
      <c r="M40">
        <v>1</v>
      </c>
      <c r="V40">
        <v>0</v>
      </c>
      <c r="W40" s="23">
        <v>1.290219247341156</v>
      </c>
      <c r="X40" s="22"/>
      <c r="Y40" s="22">
        <v>1</v>
      </c>
      <c r="Z40" s="22"/>
      <c r="AA40" s="22"/>
      <c r="AB40" s="7">
        <v>29</v>
      </c>
      <c r="AE40" s="5">
        <v>1</v>
      </c>
      <c r="AH40" s="5"/>
      <c r="AI40" s="5"/>
      <c r="AJ40" s="5">
        <v>19</v>
      </c>
      <c r="AK40" s="5"/>
      <c r="AN40" t="s">
        <v>243</v>
      </c>
      <c r="AO40">
        <v>75</v>
      </c>
      <c r="AQ40">
        <v>30</v>
      </c>
      <c r="AR40" t="s">
        <v>185</v>
      </c>
      <c r="AT40">
        <v>30</v>
      </c>
      <c r="AU40" t="s">
        <v>178</v>
      </c>
      <c r="AV40">
        <v>92</v>
      </c>
      <c r="AX40">
        <v>30</v>
      </c>
      <c r="AY40" t="s">
        <v>282</v>
      </c>
      <c r="AZ40" t="s">
        <v>12</v>
      </c>
    </row>
    <row r="41" spans="2:52">
      <c r="B41">
        <v>31</v>
      </c>
      <c r="C41" t="s">
        <v>162</v>
      </c>
      <c r="D41">
        <v>1</v>
      </c>
      <c r="E41">
        <v>0</v>
      </c>
      <c r="F41">
        <v>1</v>
      </c>
      <c r="M41">
        <v>1</v>
      </c>
      <c r="V41">
        <v>0</v>
      </c>
      <c r="W41" s="23">
        <v>1.6043599843978882</v>
      </c>
      <c r="X41" s="22"/>
      <c r="Y41" s="22"/>
      <c r="Z41" s="22">
        <v>1</v>
      </c>
      <c r="AA41" s="22"/>
      <c r="AB41" s="7">
        <v>26</v>
      </c>
      <c r="AC41" s="5">
        <v>1</v>
      </c>
      <c r="AH41" s="5">
        <v>17</v>
      </c>
      <c r="AI41" s="5"/>
      <c r="AJ41" s="5"/>
      <c r="AK41" s="5"/>
      <c r="AN41" t="s">
        <v>180</v>
      </c>
      <c r="AO41">
        <v>55</v>
      </c>
      <c r="AQ41">
        <v>31</v>
      </c>
      <c r="AR41" t="s">
        <v>255</v>
      </c>
      <c r="AT41">
        <v>31</v>
      </c>
      <c r="AU41" t="s">
        <v>349</v>
      </c>
      <c r="AV41">
        <v>28</v>
      </c>
      <c r="AX41">
        <v>31</v>
      </c>
      <c r="AY41" t="s">
        <v>316</v>
      </c>
      <c r="AZ41" t="s">
        <v>151</v>
      </c>
    </row>
    <row r="42" spans="2:52">
      <c r="B42">
        <v>32</v>
      </c>
      <c r="C42" t="s">
        <v>21</v>
      </c>
      <c r="D42">
        <v>1</v>
      </c>
      <c r="E42">
        <v>0</v>
      </c>
      <c r="F42">
        <v>1</v>
      </c>
      <c r="M42">
        <v>1</v>
      </c>
      <c r="V42">
        <v>0</v>
      </c>
      <c r="W42" s="23">
        <v>1.6418572068214417</v>
      </c>
      <c r="Z42" s="21">
        <v>1</v>
      </c>
      <c r="AB42" s="7">
        <v>25</v>
      </c>
      <c r="AF42" s="5">
        <v>1</v>
      </c>
      <c r="AH42" s="5"/>
      <c r="AI42" s="5"/>
      <c r="AJ42" s="5"/>
      <c r="AK42" s="5">
        <v>23</v>
      </c>
      <c r="AN42" t="s">
        <v>197</v>
      </c>
      <c r="AO42">
        <v>65</v>
      </c>
      <c r="AQ42">
        <v>32</v>
      </c>
      <c r="AR42" t="s">
        <v>179</v>
      </c>
      <c r="AT42">
        <v>32</v>
      </c>
      <c r="AU42" t="s">
        <v>196</v>
      </c>
      <c r="AV42">
        <v>21</v>
      </c>
      <c r="AX42">
        <v>32</v>
      </c>
      <c r="AY42" t="s">
        <v>286</v>
      </c>
      <c r="AZ42" t="s">
        <v>132</v>
      </c>
    </row>
    <row r="43" spans="2:52">
      <c r="B43">
        <v>33</v>
      </c>
      <c r="C43" t="s">
        <v>18</v>
      </c>
      <c r="D43">
        <v>1</v>
      </c>
      <c r="E43">
        <v>0</v>
      </c>
      <c r="F43">
        <v>1</v>
      </c>
      <c r="M43">
        <v>1</v>
      </c>
      <c r="V43">
        <v>0</v>
      </c>
      <c r="W43" s="23">
        <v>1.0271072387695313</v>
      </c>
      <c r="Z43" s="21">
        <v>1</v>
      </c>
      <c r="AB43" s="7">
        <v>32</v>
      </c>
      <c r="AD43" s="5">
        <v>1</v>
      </c>
      <c r="AI43">
        <v>13</v>
      </c>
      <c r="AN43" t="s">
        <v>196</v>
      </c>
      <c r="AO43">
        <v>21</v>
      </c>
      <c r="AQ43">
        <v>33</v>
      </c>
      <c r="AR43" t="s">
        <v>220</v>
      </c>
      <c r="AT43">
        <v>33</v>
      </c>
      <c r="AU43" t="s">
        <v>241</v>
      </c>
      <c r="AV43">
        <v>85</v>
      </c>
      <c r="AX43">
        <v>33</v>
      </c>
      <c r="AY43" t="s">
        <v>118</v>
      </c>
      <c r="AZ43" t="s">
        <v>3</v>
      </c>
    </row>
    <row r="44" spans="2:52">
      <c r="B44">
        <v>34</v>
      </c>
      <c r="C44" t="s">
        <v>111</v>
      </c>
      <c r="D44">
        <v>1</v>
      </c>
      <c r="E44">
        <v>0</v>
      </c>
      <c r="F44">
        <v>1</v>
      </c>
      <c r="M44">
        <v>1</v>
      </c>
      <c r="V44">
        <v>0</v>
      </c>
      <c r="W44" s="23">
        <v>1.0656320452690125</v>
      </c>
      <c r="AA44" s="21">
        <v>1</v>
      </c>
      <c r="AB44" s="7">
        <v>31</v>
      </c>
      <c r="AD44" s="5">
        <v>1</v>
      </c>
      <c r="AI44">
        <v>28</v>
      </c>
      <c r="AN44" t="s">
        <v>198</v>
      </c>
      <c r="AO44">
        <v>67</v>
      </c>
      <c r="AQ44">
        <v>34</v>
      </c>
      <c r="AR44" t="s">
        <v>217</v>
      </c>
      <c r="AT44">
        <v>34</v>
      </c>
      <c r="AU44" t="s">
        <v>213</v>
      </c>
      <c r="AV44">
        <v>44</v>
      </c>
      <c r="AX44">
        <v>34</v>
      </c>
      <c r="AY44" t="s">
        <v>303</v>
      </c>
      <c r="AZ44" t="s">
        <v>16</v>
      </c>
    </row>
    <row r="45" spans="2:52">
      <c r="B45">
        <v>35</v>
      </c>
      <c r="C45" t="s">
        <v>104</v>
      </c>
      <c r="D45">
        <v>1</v>
      </c>
      <c r="E45">
        <v>0</v>
      </c>
      <c r="F45">
        <v>1</v>
      </c>
      <c r="M45">
        <v>1</v>
      </c>
      <c r="V45">
        <v>0</v>
      </c>
      <c r="W45" s="23">
        <v>1.3047329187393188</v>
      </c>
      <c r="AA45" s="21">
        <v>1</v>
      </c>
      <c r="AB45" s="7">
        <v>28</v>
      </c>
      <c r="AF45" s="5">
        <v>1</v>
      </c>
      <c r="AK45">
        <v>15</v>
      </c>
      <c r="AN45" t="s">
        <v>253</v>
      </c>
      <c r="AO45">
        <v>63</v>
      </c>
      <c r="AQ45">
        <v>35</v>
      </c>
      <c r="AR45" t="s">
        <v>272</v>
      </c>
      <c r="AT45">
        <v>35</v>
      </c>
      <c r="AU45" t="s">
        <v>172</v>
      </c>
      <c r="AV45">
        <v>53</v>
      </c>
      <c r="AX45">
        <v>35</v>
      </c>
      <c r="AY45" t="s">
        <v>310</v>
      </c>
      <c r="AZ45" t="s">
        <v>2</v>
      </c>
    </row>
    <row r="46" spans="2:52">
      <c r="B46">
        <v>36</v>
      </c>
      <c r="C46" t="s">
        <v>139</v>
      </c>
      <c r="D46">
        <v>1</v>
      </c>
      <c r="E46">
        <v>0</v>
      </c>
      <c r="F46">
        <v>1</v>
      </c>
      <c r="M46">
        <v>1</v>
      </c>
      <c r="V46">
        <v>0</v>
      </c>
      <c r="W46" s="23">
        <v>1.7109044194221497</v>
      </c>
      <c r="AA46" s="21">
        <v>1</v>
      </c>
      <c r="AB46" s="7">
        <v>23</v>
      </c>
      <c r="AE46" s="5">
        <v>1</v>
      </c>
      <c r="AJ46">
        <v>22</v>
      </c>
      <c r="AN46" t="s">
        <v>254</v>
      </c>
      <c r="AO46">
        <v>57</v>
      </c>
      <c r="AQ46">
        <v>36</v>
      </c>
      <c r="AR46" t="s">
        <v>271</v>
      </c>
      <c r="AT46">
        <v>36</v>
      </c>
      <c r="AU46" t="s">
        <v>251</v>
      </c>
      <c r="AV46">
        <v>76</v>
      </c>
      <c r="AX46">
        <v>36</v>
      </c>
      <c r="AY46" t="s">
        <v>329</v>
      </c>
      <c r="AZ46" t="s">
        <v>103</v>
      </c>
    </row>
    <row r="47" spans="2:52">
      <c r="B47">
        <v>37</v>
      </c>
      <c r="AN47" t="s">
        <v>203</v>
      </c>
      <c r="AO47">
        <v>84</v>
      </c>
      <c r="AQ47">
        <v>37</v>
      </c>
      <c r="AR47" t="s">
        <v>206</v>
      </c>
      <c r="AT47">
        <v>37</v>
      </c>
      <c r="AU47" t="s">
        <v>223</v>
      </c>
      <c r="AV47">
        <v>12</v>
      </c>
      <c r="AX47">
        <v>37</v>
      </c>
      <c r="AY47" t="s">
        <v>113</v>
      </c>
      <c r="AZ47" t="s">
        <v>112</v>
      </c>
    </row>
    <row r="48" spans="2:52">
      <c r="B48">
        <v>38</v>
      </c>
      <c r="AN48" t="s">
        <v>339</v>
      </c>
      <c r="AO48">
        <v>78</v>
      </c>
      <c r="AQ48">
        <v>38</v>
      </c>
      <c r="AR48" t="s">
        <v>214</v>
      </c>
      <c r="AT48">
        <v>38</v>
      </c>
      <c r="AU48" t="s">
        <v>222</v>
      </c>
      <c r="AV48">
        <v>13</v>
      </c>
      <c r="AX48">
        <v>38</v>
      </c>
      <c r="AY48" t="s">
        <v>335</v>
      </c>
      <c r="AZ48" t="s">
        <v>139</v>
      </c>
    </row>
    <row r="49" spans="2:52">
      <c r="B49">
        <v>39</v>
      </c>
      <c r="AN49" t="s">
        <v>202</v>
      </c>
      <c r="AO49">
        <v>10</v>
      </c>
      <c r="AQ49">
        <v>39</v>
      </c>
      <c r="AR49" t="s">
        <v>348</v>
      </c>
      <c r="AT49">
        <v>39</v>
      </c>
      <c r="AU49" t="s">
        <v>247</v>
      </c>
      <c r="AV49">
        <v>77</v>
      </c>
      <c r="AX49">
        <v>39</v>
      </c>
      <c r="AY49" t="s">
        <v>326</v>
      </c>
      <c r="AZ49" t="s">
        <v>121</v>
      </c>
    </row>
    <row r="50" spans="2:52">
      <c r="B50">
        <v>40</v>
      </c>
      <c r="AN50" t="s">
        <v>189</v>
      </c>
      <c r="AO50">
        <v>9</v>
      </c>
      <c r="AQ50">
        <v>40</v>
      </c>
      <c r="AR50" t="s">
        <v>341</v>
      </c>
      <c r="AT50">
        <v>40</v>
      </c>
      <c r="AU50" t="s">
        <v>199</v>
      </c>
      <c r="AV50">
        <v>52</v>
      </c>
      <c r="AX50">
        <v>40</v>
      </c>
      <c r="AY50" t="s">
        <v>299</v>
      </c>
      <c r="AZ50" t="s">
        <v>116</v>
      </c>
    </row>
    <row r="51" spans="2:52">
      <c r="B51">
        <v>41</v>
      </c>
      <c r="AN51" t="s">
        <v>247</v>
      </c>
      <c r="AO51">
        <v>77</v>
      </c>
      <c r="AQ51">
        <v>41</v>
      </c>
      <c r="AR51" t="s">
        <v>249</v>
      </c>
      <c r="AT51">
        <v>41</v>
      </c>
      <c r="AU51" t="s">
        <v>257</v>
      </c>
      <c r="AV51">
        <v>45</v>
      </c>
      <c r="AX51">
        <v>41</v>
      </c>
      <c r="AY51" t="s">
        <v>129</v>
      </c>
      <c r="AZ51" t="s">
        <v>127</v>
      </c>
    </row>
    <row r="52" spans="2:52">
      <c r="B52">
        <v>42</v>
      </c>
      <c r="AN52" t="s">
        <v>188</v>
      </c>
      <c r="AO52">
        <v>70</v>
      </c>
      <c r="AQ52">
        <v>42</v>
      </c>
      <c r="AR52" t="s">
        <v>187</v>
      </c>
      <c r="AT52">
        <v>42</v>
      </c>
      <c r="AU52" t="s">
        <v>203</v>
      </c>
      <c r="AV52">
        <v>84</v>
      </c>
      <c r="AX52">
        <v>42</v>
      </c>
      <c r="AY52" t="s">
        <v>320</v>
      </c>
      <c r="AZ52" t="s">
        <v>120</v>
      </c>
    </row>
    <row r="53" spans="2:52">
      <c r="B53">
        <v>43</v>
      </c>
      <c r="AN53" t="s">
        <v>187</v>
      </c>
      <c r="AO53">
        <v>42</v>
      </c>
      <c r="AQ53">
        <v>43</v>
      </c>
      <c r="AR53" t="s">
        <v>207</v>
      </c>
      <c r="AT53">
        <v>43</v>
      </c>
      <c r="AU53" t="s">
        <v>194</v>
      </c>
      <c r="AV53">
        <v>20</v>
      </c>
      <c r="AX53">
        <v>43</v>
      </c>
      <c r="AY53" t="s">
        <v>289</v>
      </c>
      <c r="AZ53" t="s">
        <v>108</v>
      </c>
    </row>
    <row r="54" spans="2:52">
      <c r="B54">
        <v>44</v>
      </c>
      <c r="AN54" t="s">
        <v>192</v>
      </c>
      <c r="AO54">
        <v>16</v>
      </c>
      <c r="AQ54">
        <v>44</v>
      </c>
      <c r="AR54" t="s">
        <v>213</v>
      </c>
      <c r="AT54">
        <v>44</v>
      </c>
      <c r="AU54" t="s">
        <v>246</v>
      </c>
      <c r="AV54">
        <v>29</v>
      </c>
      <c r="AX54">
        <v>44</v>
      </c>
      <c r="AY54" t="s">
        <v>142</v>
      </c>
      <c r="AZ54" t="s">
        <v>9</v>
      </c>
    </row>
    <row r="55" spans="2:52">
      <c r="B55">
        <v>45</v>
      </c>
      <c r="AN55" t="s">
        <v>251</v>
      </c>
      <c r="AO55">
        <v>76</v>
      </c>
      <c r="AQ55">
        <v>45</v>
      </c>
      <c r="AR55" t="s">
        <v>257</v>
      </c>
      <c r="AT55">
        <v>45</v>
      </c>
      <c r="AU55" t="s">
        <v>184</v>
      </c>
      <c r="AV55">
        <v>93</v>
      </c>
      <c r="AX55">
        <v>45</v>
      </c>
      <c r="AY55" t="s">
        <v>165</v>
      </c>
      <c r="AZ55" t="s">
        <v>107</v>
      </c>
    </row>
    <row r="56" spans="2:52">
      <c r="AN56" t="s">
        <v>191</v>
      </c>
      <c r="AO56">
        <v>51</v>
      </c>
      <c r="AQ56">
        <v>46</v>
      </c>
      <c r="AR56" t="s">
        <v>204</v>
      </c>
      <c r="AT56">
        <v>46</v>
      </c>
      <c r="AU56" t="s">
        <v>271</v>
      </c>
      <c r="AV56">
        <v>36</v>
      </c>
      <c r="AX56">
        <v>46</v>
      </c>
      <c r="AY56" t="s">
        <v>152</v>
      </c>
      <c r="AZ56" t="s">
        <v>140</v>
      </c>
    </row>
    <row r="57" spans="2:52">
      <c r="AN57" t="s">
        <v>190</v>
      </c>
      <c r="AO57">
        <v>74</v>
      </c>
      <c r="AQ57">
        <v>47</v>
      </c>
      <c r="AR57" t="s">
        <v>340</v>
      </c>
      <c r="AT57">
        <v>47</v>
      </c>
      <c r="AU57" t="s">
        <v>218</v>
      </c>
      <c r="AV57">
        <v>61</v>
      </c>
      <c r="AX57">
        <v>47</v>
      </c>
      <c r="AY57" t="s">
        <v>126</v>
      </c>
      <c r="AZ57" t="s">
        <v>10</v>
      </c>
    </row>
    <row r="58" spans="2:52">
      <c r="AN58" t="s">
        <v>264</v>
      </c>
      <c r="AO58">
        <v>96</v>
      </c>
      <c r="AQ58">
        <v>48</v>
      </c>
      <c r="AR58" t="s">
        <v>173</v>
      </c>
      <c r="AT58">
        <v>48</v>
      </c>
      <c r="AU58" t="s">
        <v>205</v>
      </c>
      <c r="AV58">
        <v>68</v>
      </c>
      <c r="AX58">
        <v>48</v>
      </c>
      <c r="AY58" t="s">
        <v>273</v>
      </c>
      <c r="AZ58" t="s">
        <v>123</v>
      </c>
    </row>
    <row r="59" spans="2:52">
      <c r="AN59" t="s">
        <v>211</v>
      </c>
      <c r="AO59">
        <v>60</v>
      </c>
      <c r="AQ59">
        <v>49</v>
      </c>
      <c r="AR59" t="s">
        <v>182</v>
      </c>
      <c r="AT59">
        <v>49</v>
      </c>
      <c r="AU59" t="s">
        <v>242</v>
      </c>
      <c r="AV59">
        <v>4</v>
      </c>
      <c r="AX59">
        <v>49</v>
      </c>
      <c r="AY59" t="s">
        <v>283</v>
      </c>
      <c r="AZ59" t="s">
        <v>13</v>
      </c>
    </row>
    <row r="60" spans="2:52">
      <c r="AN60" t="s">
        <v>256</v>
      </c>
      <c r="AO60">
        <v>27</v>
      </c>
      <c r="AQ60">
        <v>50</v>
      </c>
      <c r="AR60" t="s">
        <v>193</v>
      </c>
      <c r="AT60">
        <v>50</v>
      </c>
      <c r="AU60" t="s">
        <v>168</v>
      </c>
      <c r="AV60">
        <v>3</v>
      </c>
      <c r="AX60">
        <v>50</v>
      </c>
      <c r="AY60" t="s">
        <v>155</v>
      </c>
      <c r="AZ60" t="s">
        <v>4</v>
      </c>
    </row>
    <row r="61" spans="2:52">
      <c r="AN61" t="s">
        <v>265</v>
      </c>
      <c r="AO61">
        <v>66</v>
      </c>
      <c r="AQ61">
        <v>51</v>
      </c>
      <c r="AR61" t="s">
        <v>191</v>
      </c>
      <c r="AT61">
        <v>51</v>
      </c>
      <c r="AU61" t="s">
        <v>198</v>
      </c>
      <c r="AV61">
        <v>67</v>
      </c>
      <c r="AX61">
        <v>51</v>
      </c>
      <c r="AY61" t="s">
        <v>288</v>
      </c>
      <c r="AZ61" t="s">
        <v>132</v>
      </c>
    </row>
    <row r="62" spans="2:52">
      <c r="AN62" t="s">
        <v>263</v>
      </c>
      <c r="AO62">
        <v>89</v>
      </c>
      <c r="AQ62">
        <v>52</v>
      </c>
      <c r="AR62" t="s">
        <v>199</v>
      </c>
      <c r="AT62">
        <v>52</v>
      </c>
      <c r="AU62" t="s">
        <v>210</v>
      </c>
      <c r="AV62">
        <v>62</v>
      </c>
      <c r="AX62">
        <v>52</v>
      </c>
      <c r="AY62" t="s">
        <v>275</v>
      </c>
      <c r="AZ62" t="s">
        <v>9</v>
      </c>
    </row>
    <row r="63" spans="2:52">
      <c r="AN63" t="s">
        <v>213</v>
      </c>
      <c r="AO63">
        <v>44</v>
      </c>
      <c r="AQ63">
        <v>53</v>
      </c>
      <c r="AR63" t="s">
        <v>172</v>
      </c>
      <c r="AT63">
        <v>53</v>
      </c>
      <c r="AU63" t="s">
        <v>272</v>
      </c>
      <c r="AV63">
        <v>35</v>
      </c>
      <c r="AX63">
        <v>53</v>
      </c>
      <c r="AY63" t="s">
        <v>163</v>
      </c>
      <c r="AZ63" t="s">
        <v>162</v>
      </c>
    </row>
    <row r="64" spans="2:52">
      <c r="AN64" t="s">
        <v>214</v>
      </c>
      <c r="AO64">
        <v>38</v>
      </c>
      <c r="AQ64">
        <v>54</v>
      </c>
      <c r="AR64" t="s">
        <v>212</v>
      </c>
      <c r="AT64">
        <v>54</v>
      </c>
      <c r="AU64" t="s">
        <v>175</v>
      </c>
      <c r="AV64">
        <v>94</v>
      </c>
      <c r="AX64">
        <v>54</v>
      </c>
      <c r="AY64" t="s">
        <v>141</v>
      </c>
      <c r="AZ64" t="s">
        <v>3</v>
      </c>
    </row>
    <row r="65" spans="40:52">
      <c r="AN65" t="s">
        <v>262</v>
      </c>
      <c r="AO65">
        <v>98</v>
      </c>
      <c r="AQ65">
        <v>55</v>
      </c>
      <c r="AR65" t="s">
        <v>180</v>
      </c>
      <c r="AT65">
        <v>55</v>
      </c>
      <c r="AU65" t="s">
        <v>181</v>
      </c>
      <c r="AV65">
        <v>99</v>
      </c>
      <c r="AX65">
        <v>55</v>
      </c>
      <c r="AY65" t="s">
        <v>284</v>
      </c>
      <c r="AZ65" t="s">
        <v>14</v>
      </c>
    </row>
    <row r="66" spans="40:52">
      <c r="AN66" t="s">
        <v>248</v>
      </c>
      <c r="AO66">
        <v>80</v>
      </c>
      <c r="AQ66">
        <v>56</v>
      </c>
      <c r="AR66" t="s">
        <v>216</v>
      </c>
      <c r="AT66">
        <v>56</v>
      </c>
      <c r="AU66" t="s">
        <v>185</v>
      </c>
      <c r="AV66">
        <v>30</v>
      </c>
      <c r="AX66">
        <v>56</v>
      </c>
      <c r="AY66" t="s">
        <v>291</v>
      </c>
      <c r="AZ66" t="s">
        <v>107</v>
      </c>
    </row>
    <row r="67" spans="40:52">
      <c r="AN67" t="s">
        <v>206</v>
      </c>
      <c r="AO67">
        <v>37</v>
      </c>
      <c r="AQ67">
        <v>57</v>
      </c>
      <c r="AR67" t="s">
        <v>254</v>
      </c>
      <c r="AT67">
        <v>57</v>
      </c>
      <c r="AU67" t="s">
        <v>347</v>
      </c>
      <c r="AV67">
        <v>19</v>
      </c>
      <c r="AX67">
        <v>57</v>
      </c>
      <c r="AY67" t="s">
        <v>322</v>
      </c>
      <c r="AZ67" t="s">
        <v>22</v>
      </c>
    </row>
    <row r="68" spans="40:52">
      <c r="AN68" t="s">
        <v>207</v>
      </c>
      <c r="AO68">
        <v>43</v>
      </c>
      <c r="AQ68">
        <v>58</v>
      </c>
      <c r="AR68" t="s">
        <v>342</v>
      </c>
      <c r="AT68">
        <v>58</v>
      </c>
      <c r="AU68" t="s">
        <v>252</v>
      </c>
      <c r="AV68">
        <v>83</v>
      </c>
      <c r="AX68">
        <v>58</v>
      </c>
      <c r="AY68" t="s">
        <v>319</v>
      </c>
      <c r="AZ68" t="s">
        <v>108</v>
      </c>
    </row>
    <row r="69" spans="40:52">
      <c r="AN69" t="s">
        <v>208</v>
      </c>
      <c r="AO69">
        <v>71</v>
      </c>
      <c r="AQ69">
        <v>59</v>
      </c>
      <c r="AR69" t="s">
        <v>176</v>
      </c>
      <c r="AT69">
        <v>59</v>
      </c>
      <c r="AU69" t="s">
        <v>204</v>
      </c>
      <c r="AV69">
        <v>46</v>
      </c>
      <c r="AX69">
        <v>59</v>
      </c>
      <c r="AY69" t="s">
        <v>274</v>
      </c>
      <c r="AZ69" t="s">
        <v>123</v>
      </c>
    </row>
    <row r="70" spans="40:52">
      <c r="AN70" t="s">
        <v>182</v>
      </c>
      <c r="AO70">
        <v>49</v>
      </c>
      <c r="AQ70">
        <v>60</v>
      </c>
      <c r="AR70" t="s">
        <v>211</v>
      </c>
      <c r="AT70">
        <v>60</v>
      </c>
      <c r="AU70" t="s">
        <v>191</v>
      </c>
      <c r="AV70">
        <v>51</v>
      </c>
      <c r="AX70">
        <v>60</v>
      </c>
      <c r="AY70" t="s">
        <v>115</v>
      </c>
      <c r="AZ70" t="s">
        <v>103</v>
      </c>
    </row>
    <row r="71" spans="40:52">
      <c r="AN71" t="s">
        <v>183</v>
      </c>
      <c r="AO71">
        <v>69</v>
      </c>
      <c r="AQ71">
        <v>61</v>
      </c>
      <c r="AR71" t="s">
        <v>218</v>
      </c>
      <c r="AT71">
        <v>61</v>
      </c>
      <c r="AU71" t="s">
        <v>339</v>
      </c>
      <c r="AV71">
        <v>78</v>
      </c>
      <c r="AX71">
        <v>61</v>
      </c>
      <c r="AY71" t="s">
        <v>166</v>
      </c>
      <c r="AZ71" t="s">
        <v>120</v>
      </c>
    </row>
    <row r="72" spans="40:52">
      <c r="AN72" t="s">
        <v>181</v>
      </c>
      <c r="AO72">
        <v>99</v>
      </c>
      <c r="AQ72">
        <v>62</v>
      </c>
      <c r="AR72" t="s">
        <v>210</v>
      </c>
      <c r="AT72">
        <v>62</v>
      </c>
      <c r="AU72" t="s">
        <v>219</v>
      </c>
      <c r="AV72">
        <v>14</v>
      </c>
      <c r="AX72">
        <v>62</v>
      </c>
      <c r="AY72" t="s">
        <v>128</v>
      </c>
      <c r="AZ72" t="s">
        <v>127</v>
      </c>
    </row>
    <row r="73" spans="40:52">
      <c r="AN73" t="s">
        <v>250</v>
      </c>
      <c r="AO73">
        <v>18</v>
      </c>
      <c r="AQ73">
        <v>63</v>
      </c>
      <c r="AR73" t="s">
        <v>253</v>
      </c>
      <c r="AT73">
        <v>63</v>
      </c>
      <c r="AU73" t="s">
        <v>215</v>
      </c>
      <c r="AV73">
        <v>11</v>
      </c>
      <c r="AX73">
        <v>63</v>
      </c>
      <c r="AY73" t="s">
        <v>321</v>
      </c>
      <c r="AZ73" t="s">
        <v>119</v>
      </c>
    </row>
    <row r="74" spans="40:52">
      <c r="AN74" t="s">
        <v>267</v>
      </c>
      <c r="AO74">
        <v>88</v>
      </c>
      <c r="AQ74">
        <v>64</v>
      </c>
      <c r="AR74" t="s">
        <v>269</v>
      </c>
      <c r="AT74">
        <v>64</v>
      </c>
      <c r="AU74" t="s">
        <v>243</v>
      </c>
      <c r="AV74">
        <v>75</v>
      </c>
      <c r="AX74">
        <v>64</v>
      </c>
      <c r="AY74" t="s">
        <v>281</v>
      </c>
      <c r="AZ74" t="s">
        <v>12</v>
      </c>
    </row>
    <row r="75" spans="40:52">
      <c r="AN75" t="s">
        <v>218</v>
      </c>
      <c r="AO75">
        <v>61</v>
      </c>
      <c r="AQ75">
        <v>65</v>
      </c>
      <c r="AR75" t="s">
        <v>197</v>
      </c>
      <c r="AT75">
        <v>65</v>
      </c>
      <c r="AU75" t="s">
        <v>212</v>
      </c>
      <c r="AV75">
        <v>54</v>
      </c>
      <c r="AX75">
        <v>65</v>
      </c>
      <c r="AY75" t="s">
        <v>336</v>
      </c>
      <c r="AZ75" t="s">
        <v>156</v>
      </c>
    </row>
    <row r="76" spans="40:52">
      <c r="AN76" t="s">
        <v>268</v>
      </c>
      <c r="AO76">
        <v>86</v>
      </c>
      <c r="AQ76">
        <v>66</v>
      </c>
      <c r="AR76" t="s">
        <v>265</v>
      </c>
      <c r="AT76">
        <v>66</v>
      </c>
      <c r="AU76" t="s">
        <v>207</v>
      </c>
      <c r="AV76">
        <v>43</v>
      </c>
      <c r="AX76">
        <v>66</v>
      </c>
      <c r="AY76" t="s">
        <v>110</v>
      </c>
      <c r="AZ76" t="s">
        <v>109</v>
      </c>
    </row>
    <row r="77" spans="40:52">
      <c r="AN77" t="s">
        <v>217</v>
      </c>
      <c r="AO77">
        <v>34</v>
      </c>
      <c r="AQ77">
        <v>67</v>
      </c>
      <c r="AR77" t="s">
        <v>198</v>
      </c>
      <c r="AT77">
        <v>67</v>
      </c>
      <c r="AU77" t="s">
        <v>268</v>
      </c>
      <c r="AV77">
        <v>86</v>
      </c>
      <c r="AX77">
        <v>67</v>
      </c>
      <c r="AY77" t="s">
        <v>277</v>
      </c>
      <c r="AZ77" t="s">
        <v>10</v>
      </c>
    </row>
    <row r="78" spans="40:52">
      <c r="AN78" t="s">
        <v>249</v>
      </c>
      <c r="AO78">
        <v>41</v>
      </c>
      <c r="AQ78">
        <v>68</v>
      </c>
      <c r="AR78" t="s">
        <v>205</v>
      </c>
      <c r="AT78">
        <v>68</v>
      </c>
      <c r="AU78" t="s">
        <v>346</v>
      </c>
      <c r="AV78">
        <v>22</v>
      </c>
      <c r="AX78">
        <v>68</v>
      </c>
      <c r="AY78" t="s">
        <v>306</v>
      </c>
      <c r="AZ78" t="s">
        <v>111</v>
      </c>
    </row>
    <row r="79" spans="40:52">
      <c r="AN79" t="s">
        <v>184</v>
      </c>
      <c r="AO79">
        <v>93</v>
      </c>
      <c r="AQ79">
        <v>69</v>
      </c>
      <c r="AR79" t="s">
        <v>183</v>
      </c>
      <c r="AT79">
        <v>69</v>
      </c>
      <c r="AU79" t="s">
        <v>256</v>
      </c>
      <c r="AV79">
        <v>27</v>
      </c>
      <c r="AX79">
        <v>69</v>
      </c>
      <c r="AY79" t="s">
        <v>314</v>
      </c>
      <c r="AZ79" t="s">
        <v>130</v>
      </c>
    </row>
    <row r="80" spans="40:52">
      <c r="AN80" t="s">
        <v>185</v>
      </c>
      <c r="AO80">
        <v>30</v>
      </c>
      <c r="AQ80">
        <v>70</v>
      </c>
      <c r="AR80" t="s">
        <v>188</v>
      </c>
      <c r="AT80">
        <v>70</v>
      </c>
      <c r="AU80" t="s">
        <v>201</v>
      </c>
      <c r="AV80">
        <v>91</v>
      </c>
      <c r="AX80">
        <v>70</v>
      </c>
      <c r="AY80" t="s">
        <v>328</v>
      </c>
      <c r="AZ80" t="s">
        <v>116</v>
      </c>
    </row>
    <row r="81" spans="40:52">
      <c r="AN81" t="s">
        <v>186</v>
      </c>
      <c r="AO81">
        <v>82</v>
      </c>
      <c r="AQ81">
        <v>71</v>
      </c>
      <c r="AR81" t="s">
        <v>208</v>
      </c>
      <c r="AT81">
        <v>71</v>
      </c>
      <c r="AU81" t="s">
        <v>214</v>
      </c>
      <c r="AV81">
        <v>38</v>
      </c>
      <c r="AX81">
        <v>71</v>
      </c>
      <c r="AY81" t="s">
        <v>304</v>
      </c>
      <c r="AZ81" t="s">
        <v>16</v>
      </c>
    </row>
    <row r="82" spans="40:52">
      <c r="AN82" t="s">
        <v>244</v>
      </c>
      <c r="AO82">
        <v>25</v>
      </c>
      <c r="AQ82">
        <v>72</v>
      </c>
      <c r="AR82" t="s">
        <v>195</v>
      </c>
      <c r="AT82">
        <v>72</v>
      </c>
      <c r="AU82" t="s">
        <v>176</v>
      </c>
      <c r="AV82">
        <v>59</v>
      </c>
      <c r="AX82">
        <v>72</v>
      </c>
      <c r="AY82" t="s">
        <v>350</v>
      </c>
      <c r="AZ82" t="s">
        <v>13</v>
      </c>
    </row>
    <row r="83" spans="40:52">
      <c r="AN83" t="s">
        <v>205</v>
      </c>
      <c r="AO83">
        <v>68</v>
      </c>
      <c r="AQ83">
        <v>73</v>
      </c>
      <c r="AR83" t="s">
        <v>171</v>
      </c>
      <c r="AT83">
        <v>73</v>
      </c>
      <c r="AU83" t="s">
        <v>188</v>
      </c>
      <c r="AV83">
        <v>70</v>
      </c>
      <c r="AX83">
        <v>73</v>
      </c>
      <c r="AY83" t="s">
        <v>325</v>
      </c>
      <c r="AZ83" t="s">
        <v>121</v>
      </c>
    </row>
    <row r="84" spans="40:52">
      <c r="AN84" t="s">
        <v>204</v>
      </c>
      <c r="AO84">
        <v>46</v>
      </c>
      <c r="AQ84">
        <v>74</v>
      </c>
      <c r="AR84" t="s">
        <v>190</v>
      </c>
      <c r="AT84">
        <v>74</v>
      </c>
      <c r="AU84" t="s">
        <v>240</v>
      </c>
      <c r="AV84">
        <v>6</v>
      </c>
      <c r="AX84">
        <v>74</v>
      </c>
      <c r="AY84" t="s">
        <v>143</v>
      </c>
      <c r="AZ84" t="s">
        <v>2</v>
      </c>
    </row>
    <row r="85" spans="40:52">
      <c r="AN85" t="s">
        <v>245</v>
      </c>
      <c r="AO85">
        <v>87</v>
      </c>
      <c r="AQ85">
        <v>75</v>
      </c>
      <c r="AR85" t="s">
        <v>243</v>
      </c>
      <c r="AT85">
        <v>75</v>
      </c>
      <c r="AU85" t="s">
        <v>169</v>
      </c>
      <c r="AV85">
        <v>7</v>
      </c>
      <c r="AX85">
        <v>75</v>
      </c>
      <c r="AY85" t="s">
        <v>154</v>
      </c>
      <c r="AZ85" t="s">
        <v>4</v>
      </c>
    </row>
    <row r="86" spans="40:52">
      <c r="AN86" t="s">
        <v>269</v>
      </c>
      <c r="AO86">
        <v>64</v>
      </c>
      <c r="AQ86">
        <v>76</v>
      </c>
      <c r="AR86" t="s">
        <v>251</v>
      </c>
      <c r="AT86">
        <v>76</v>
      </c>
      <c r="AU86" t="s">
        <v>208</v>
      </c>
      <c r="AV86">
        <v>71</v>
      </c>
      <c r="AX86">
        <v>76</v>
      </c>
      <c r="AY86" t="s">
        <v>160</v>
      </c>
      <c r="AZ86" t="s">
        <v>109</v>
      </c>
    </row>
    <row r="87" spans="40:52">
      <c r="AN87" t="s">
        <v>257</v>
      </c>
      <c r="AO87">
        <v>45</v>
      </c>
      <c r="AQ87">
        <v>77</v>
      </c>
      <c r="AR87" t="s">
        <v>247</v>
      </c>
      <c r="AT87">
        <v>77</v>
      </c>
      <c r="AU87" t="s">
        <v>342</v>
      </c>
      <c r="AV87">
        <v>58</v>
      </c>
      <c r="AX87">
        <v>77</v>
      </c>
      <c r="AY87" t="s">
        <v>331</v>
      </c>
      <c r="AZ87" t="s">
        <v>112</v>
      </c>
    </row>
    <row r="88" spans="40:52">
      <c r="AN88" t="s">
        <v>219</v>
      </c>
      <c r="AO88">
        <v>14</v>
      </c>
      <c r="AQ88">
        <v>78</v>
      </c>
      <c r="AR88" t="s">
        <v>339</v>
      </c>
      <c r="AT88">
        <v>78</v>
      </c>
      <c r="AU88" t="s">
        <v>348</v>
      </c>
      <c r="AV88">
        <v>39</v>
      </c>
      <c r="AX88">
        <v>78</v>
      </c>
      <c r="AY88" t="s">
        <v>333</v>
      </c>
      <c r="AZ88" t="s">
        <v>18</v>
      </c>
    </row>
    <row r="89" spans="40:52">
      <c r="AN89" t="s">
        <v>220</v>
      </c>
      <c r="AO89">
        <v>33</v>
      </c>
      <c r="AQ89">
        <v>79</v>
      </c>
      <c r="AR89" t="s">
        <v>209</v>
      </c>
      <c r="AT89">
        <v>79</v>
      </c>
      <c r="AU89" t="s">
        <v>170</v>
      </c>
      <c r="AV89">
        <v>90</v>
      </c>
      <c r="AX89">
        <v>79</v>
      </c>
      <c r="AY89" t="s">
        <v>280</v>
      </c>
      <c r="AZ89" t="s">
        <v>2</v>
      </c>
    </row>
    <row r="90" spans="40:52">
      <c r="AN90" t="s">
        <v>340</v>
      </c>
      <c r="AO90">
        <v>47</v>
      </c>
      <c r="AQ90">
        <v>80</v>
      </c>
      <c r="AR90" t="s">
        <v>248</v>
      </c>
      <c r="AT90">
        <v>80</v>
      </c>
      <c r="AU90" t="s">
        <v>221</v>
      </c>
      <c r="AV90">
        <v>26</v>
      </c>
      <c r="AX90">
        <v>80</v>
      </c>
      <c r="AY90" t="s">
        <v>278</v>
      </c>
      <c r="AZ90" t="s">
        <v>11</v>
      </c>
    </row>
    <row r="91" spans="40:52">
      <c r="AN91" t="s">
        <v>216</v>
      </c>
      <c r="AO91">
        <v>56</v>
      </c>
      <c r="AQ91">
        <v>81</v>
      </c>
      <c r="AR91" t="s">
        <v>200</v>
      </c>
      <c r="AT91">
        <v>81</v>
      </c>
      <c r="AU91" t="s">
        <v>270</v>
      </c>
      <c r="AV91">
        <v>23</v>
      </c>
      <c r="AX91">
        <v>81</v>
      </c>
      <c r="AY91" t="s">
        <v>334</v>
      </c>
      <c r="AZ91" t="s">
        <v>104</v>
      </c>
    </row>
    <row r="92" spans="40:52">
      <c r="AN92" t="s">
        <v>215</v>
      </c>
      <c r="AO92">
        <v>11</v>
      </c>
      <c r="AQ92">
        <v>82</v>
      </c>
      <c r="AR92" t="s">
        <v>186</v>
      </c>
      <c r="AT92">
        <v>82</v>
      </c>
      <c r="AU92" t="s">
        <v>245</v>
      </c>
      <c r="AV92">
        <v>87</v>
      </c>
      <c r="AX92">
        <v>82</v>
      </c>
      <c r="AY92" t="s">
        <v>158</v>
      </c>
      <c r="AZ92" t="s">
        <v>123</v>
      </c>
    </row>
    <row r="93" spans="40:52">
      <c r="AN93" t="s">
        <v>341</v>
      </c>
      <c r="AO93">
        <v>40</v>
      </c>
      <c r="AQ93">
        <v>83</v>
      </c>
      <c r="AR93" t="s">
        <v>252</v>
      </c>
      <c r="AT93">
        <v>83</v>
      </c>
      <c r="AU93" t="s">
        <v>187</v>
      </c>
      <c r="AV93">
        <v>42</v>
      </c>
      <c r="AX93">
        <v>83</v>
      </c>
      <c r="AY93" t="s">
        <v>324</v>
      </c>
      <c r="AZ93" t="s">
        <v>121</v>
      </c>
    </row>
    <row r="94" spans="40:52">
      <c r="AN94" t="s">
        <v>221</v>
      </c>
      <c r="AO94">
        <v>26</v>
      </c>
      <c r="AQ94">
        <v>84</v>
      </c>
      <c r="AR94" t="s">
        <v>203</v>
      </c>
      <c r="AT94">
        <v>84</v>
      </c>
      <c r="AU94" t="s">
        <v>180</v>
      </c>
      <c r="AV94">
        <v>55</v>
      </c>
      <c r="AX94">
        <v>84</v>
      </c>
      <c r="AY94" t="s">
        <v>312</v>
      </c>
      <c r="AZ94" t="s">
        <v>12</v>
      </c>
    </row>
    <row r="95" spans="40:52">
      <c r="AN95" t="s">
        <v>258</v>
      </c>
      <c r="AO95">
        <v>24</v>
      </c>
      <c r="AQ95">
        <v>85</v>
      </c>
      <c r="AR95" t="s">
        <v>241</v>
      </c>
      <c r="AT95">
        <v>85</v>
      </c>
      <c r="AU95" t="s">
        <v>190</v>
      </c>
      <c r="AV95">
        <v>74</v>
      </c>
      <c r="AX95">
        <v>85</v>
      </c>
      <c r="AY95" t="s">
        <v>300</v>
      </c>
      <c r="AZ95" t="s">
        <v>103</v>
      </c>
    </row>
    <row r="96" spans="40:52">
      <c r="AN96" t="s">
        <v>212</v>
      </c>
      <c r="AO96">
        <v>54</v>
      </c>
      <c r="AQ96">
        <v>86</v>
      </c>
      <c r="AR96" t="s">
        <v>268</v>
      </c>
      <c r="AT96">
        <v>86</v>
      </c>
      <c r="AU96" t="s">
        <v>202</v>
      </c>
      <c r="AV96">
        <v>10</v>
      </c>
      <c r="AX96">
        <v>86</v>
      </c>
      <c r="AY96" t="s">
        <v>294</v>
      </c>
      <c r="AZ96" t="s">
        <v>120</v>
      </c>
    </row>
    <row r="97" spans="40:52">
      <c r="AN97" t="s">
        <v>223</v>
      </c>
      <c r="AO97">
        <v>12</v>
      </c>
      <c r="AQ97">
        <v>87</v>
      </c>
      <c r="AR97" t="s">
        <v>245</v>
      </c>
      <c r="AT97">
        <v>87</v>
      </c>
      <c r="AU97" t="s">
        <v>345</v>
      </c>
      <c r="AV97">
        <v>15</v>
      </c>
      <c r="AX97">
        <v>87</v>
      </c>
      <c r="AY97" t="s">
        <v>309</v>
      </c>
      <c r="AZ97" t="s">
        <v>308</v>
      </c>
    </row>
    <row r="98" spans="40:52">
      <c r="AN98" t="s">
        <v>342</v>
      </c>
      <c r="AO98">
        <v>58</v>
      </c>
      <c r="AQ98">
        <v>88</v>
      </c>
      <c r="AR98" t="s">
        <v>267</v>
      </c>
      <c r="AT98">
        <v>88</v>
      </c>
      <c r="AU98" t="s">
        <v>209</v>
      </c>
      <c r="AV98">
        <v>79</v>
      </c>
      <c r="AX98">
        <v>88</v>
      </c>
      <c r="AY98" t="s">
        <v>276</v>
      </c>
      <c r="AZ98" t="s">
        <v>9</v>
      </c>
    </row>
    <row r="99" spans="40:52">
      <c r="AN99" t="s">
        <v>271</v>
      </c>
      <c r="AO99">
        <v>36</v>
      </c>
      <c r="AQ99">
        <v>89</v>
      </c>
      <c r="AR99" t="s">
        <v>263</v>
      </c>
      <c r="AT99">
        <v>89</v>
      </c>
      <c r="AU99" t="s">
        <v>193</v>
      </c>
      <c r="AV99">
        <v>50</v>
      </c>
      <c r="AX99">
        <v>89</v>
      </c>
      <c r="AY99" t="s">
        <v>153</v>
      </c>
      <c r="AZ99" t="s">
        <v>108</v>
      </c>
    </row>
    <row r="100" spans="40:52">
      <c r="AN100" t="s">
        <v>348</v>
      </c>
      <c r="AO100">
        <v>39</v>
      </c>
      <c r="AQ100">
        <v>90</v>
      </c>
      <c r="AR100" t="s">
        <v>170</v>
      </c>
      <c r="AT100">
        <v>90</v>
      </c>
      <c r="AU100" t="s">
        <v>340</v>
      </c>
      <c r="AV100">
        <v>47</v>
      </c>
      <c r="AX100">
        <v>90</v>
      </c>
      <c r="AY100" t="s">
        <v>327</v>
      </c>
      <c r="AZ100" t="s">
        <v>134</v>
      </c>
    </row>
    <row r="101" spans="40:52">
      <c r="AN101" t="s">
        <v>343</v>
      </c>
      <c r="AO101">
        <v>1</v>
      </c>
      <c r="AQ101">
        <v>91</v>
      </c>
      <c r="AR101" t="s">
        <v>201</v>
      </c>
      <c r="AT101">
        <v>91</v>
      </c>
      <c r="AU101" t="s">
        <v>186</v>
      </c>
      <c r="AV101">
        <v>82</v>
      </c>
      <c r="AX101">
        <v>91</v>
      </c>
      <c r="AY101" t="s">
        <v>293</v>
      </c>
      <c r="AZ101" t="s">
        <v>107</v>
      </c>
    </row>
    <row r="102" spans="40:52">
      <c r="AN102" t="s">
        <v>272</v>
      </c>
      <c r="AO102">
        <v>35</v>
      </c>
      <c r="AQ102">
        <v>92</v>
      </c>
      <c r="AR102" t="s">
        <v>178</v>
      </c>
      <c r="AT102">
        <v>92</v>
      </c>
      <c r="AU102" t="s">
        <v>250</v>
      </c>
      <c r="AV102">
        <v>18</v>
      </c>
      <c r="AX102">
        <v>92</v>
      </c>
      <c r="AY102" t="s">
        <v>106</v>
      </c>
      <c r="AZ102" t="s">
        <v>14</v>
      </c>
    </row>
    <row r="103" spans="40:52">
      <c r="AN103" t="s">
        <v>347</v>
      </c>
      <c r="AO103">
        <v>19</v>
      </c>
      <c r="AQ103">
        <v>93</v>
      </c>
      <c r="AR103" t="s">
        <v>184</v>
      </c>
      <c r="AT103">
        <v>93</v>
      </c>
      <c r="AU103" t="s">
        <v>255</v>
      </c>
      <c r="AV103">
        <v>31</v>
      </c>
      <c r="AX103">
        <v>93</v>
      </c>
      <c r="AY103" t="s">
        <v>297</v>
      </c>
      <c r="AZ103" t="s">
        <v>116</v>
      </c>
    </row>
    <row r="104" spans="40:52">
      <c r="AN104" t="s">
        <v>344</v>
      </c>
      <c r="AO104">
        <v>17</v>
      </c>
      <c r="AQ104">
        <v>94</v>
      </c>
      <c r="AR104" t="s">
        <v>175</v>
      </c>
      <c r="AT104">
        <v>94</v>
      </c>
      <c r="AU104" t="s">
        <v>262</v>
      </c>
      <c r="AV104">
        <v>98</v>
      </c>
      <c r="AX104">
        <v>94</v>
      </c>
      <c r="AY104" t="s">
        <v>332</v>
      </c>
      <c r="AZ104" t="s">
        <v>16</v>
      </c>
    </row>
    <row r="105" spans="40:52">
      <c r="AN105" t="s">
        <v>270</v>
      </c>
      <c r="AO105">
        <v>23</v>
      </c>
      <c r="AQ105">
        <v>95</v>
      </c>
      <c r="AR105" t="s">
        <v>177</v>
      </c>
      <c r="AT105">
        <v>95</v>
      </c>
      <c r="AU105" t="s">
        <v>177</v>
      </c>
      <c r="AV105">
        <v>95</v>
      </c>
      <c r="AX105">
        <v>95</v>
      </c>
      <c r="AY105" t="s">
        <v>122</v>
      </c>
      <c r="AZ105" t="s">
        <v>13</v>
      </c>
    </row>
    <row r="106" spans="40:52">
      <c r="AN106" t="s">
        <v>222</v>
      </c>
      <c r="AO106">
        <v>13</v>
      </c>
      <c r="AQ106">
        <v>96</v>
      </c>
      <c r="AR106" t="s">
        <v>264</v>
      </c>
      <c r="AT106">
        <v>96</v>
      </c>
      <c r="AU106" t="s">
        <v>217</v>
      </c>
      <c r="AV106">
        <v>34</v>
      </c>
      <c r="AX106">
        <v>96</v>
      </c>
      <c r="AY106" t="s">
        <v>124</v>
      </c>
      <c r="AZ106" t="s">
        <v>10</v>
      </c>
    </row>
    <row r="107" spans="40:52">
      <c r="AN107" t="s">
        <v>349</v>
      </c>
      <c r="AO107">
        <v>28</v>
      </c>
      <c r="AQ107">
        <v>97</v>
      </c>
      <c r="AR107" t="s">
        <v>266</v>
      </c>
      <c r="AT107">
        <v>97</v>
      </c>
      <c r="AU107" t="s">
        <v>253</v>
      </c>
      <c r="AV107">
        <v>63</v>
      </c>
      <c r="AX107">
        <v>97</v>
      </c>
      <c r="AY107" t="s">
        <v>133</v>
      </c>
      <c r="AZ107" t="s">
        <v>132</v>
      </c>
    </row>
    <row r="108" spans="40:52">
      <c r="AN108" t="s">
        <v>345</v>
      </c>
      <c r="AO108">
        <v>15</v>
      </c>
      <c r="AQ108">
        <v>98</v>
      </c>
      <c r="AR108" t="s">
        <v>262</v>
      </c>
      <c r="AT108">
        <v>98</v>
      </c>
      <c r="AU108" t="s">
        <v>265</v>
      </c>
      <c r="AV108">
        <v>66</v>
      </c>
      <c r="AX108">
        <v>98</v>
      </c>
      <c r="AY108" t="s">
        <v>315</v>
      </c>
      <c r="AZ108" t="s">
        <v>130</v>
      </c>
    </row>
    <row r="109" spans="40:52">
      <c r="AN109" t="s">
        <v>346</v>
      </c>
      <c r="AO109">
        <v>22</v>
      </c>
      <c r="AQ109">
        <v>99</v>
      </c>
      <c r="AR109" t="s">
        <v>181</v>
      </c>
      <c r="AT109">
        <v>99</v>
      </c>
      <c r="AU109" t="s">
        <v>174</v>
      </c>
      <c r="AV109">
        <v>2</v>
      </c>
      <c r="AX109">
        <v>99</v>
      </c>
      <c r="AY109" t="s">
        <v>117</v>
      </c>
      <c r="AZ109" t="s">
        <v>3</v>
      </c>
    </row>
  </sheetData>
  <sortState ref="C11:F109">
    <sortCondition descending="1" ref="E11:E266"/>
    <sortCondition descending="1" ref="D11:D266"/>
  </sortState>
  <phoneticPr fontId="3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DN74"/>
  <sheetViews>
    <sheetView topLeftCell="CB1" zoomScale="115" zoomScaleNormal="115" workbookViewId="0">
      <selection activeCell="DD19" sqref="DD19"/>
    </sheetView>
  </sheetViews>
  <sheetFormatPr defaultRowHeight="13.5"/>
  <cols>
    <col min="1" max="4" width="6.125" customWidth="1"/>
    <col min="5" max="10" width="4.125" customWidth="1"/>
    <col min="11" max="26" width="3.875" style="7" customWidth="1"/>
    <col min="27" max="44" width="3.5" customWidth="1"/>
    <col min="45" max="60" width="2.875" customWidth="1"/>
    <col min="61" max="61" width="4.875" customWidth="1"/>
    <col min="62" max="79" width="4" customWidth="1"/>
    <col min="80" max="80" width="4.5" customWidth="1"/>
    <col min="81" max="96" width="4.75" customWidth="1"/>
    <col min="98" max="113" width="3.875" customWidth="1"/>
  </cols>
  <sheetData>
    <row r="1" spans="1:118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10</v>
      </c>
      <c r="P1">
        <v>11</v>
      </c>
      <c r="Q1">
        <v>12</v>
      </c>
      <c r="R1">
        <v>13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  <c r="BG1">
        <v>59</v>
      </c>
      <c r="BH1">
        <v>60</v>
      </c>
      <c r="BI1">
        <v>61</v>
      </c>
      <c r="BJ1">
        <v>62</v>
      </c>
      <c r="BK1">
        <v>63</v>
      </c>
      <c r="BL1">
        <v>64</v>
      </c>
      <c r="BM1">
        <v>65</v>
      </c>
      <c r="BN1">
        <v>66</v>
      </c>
      <c r="BO1">
        <v>67</v>
      </c>
      <c r="BP1">
        <v>68</v>
      </c>
      <c r="BQ1">
        <v>69</v>
      </c>
      <c r="BR1">
        <v>70</v>
      </c>
      <c r="BS1">
        <v>71</v>
      </c>
      <c r="BT1">
        <v>72</v>
      </c>
      <c r="BU1">
        <v>73</v>
      </c>
      <c r="BV1">
        <v>74</v>
      </c>
      <c r="BW1">
        <v>75</v>
      </c>
      <c r="BX1">
        <v>76</v>
      </c>
      <c r="BY1">
        <v>77</v>
      </c>
      <c r="BZ1">
        <v>78</v>
      </c>
      <c r="CA1">
        <v>79</v>
      </c>
      <c r="CB1">
        <v>80</v>
      </c>
      <c r="CC1">
        <v>81</v>
      </c>
      <c r="CD1">
        <v>82</v>
      </c>
      <c r="CE1">
        <v>83</v>
      </c>
      <c r="CF1">
        <v>84</v>
      </c>
      <c r="CG1">
        <v>85</v>
      </c>
      <c r="CH1">
        <v>86</v>
      </c>
      <c r="CI1">
        <v>87</v>
      </c>
      <c r="CJ1">
        <v>88</v>
      </c>
      <c r="CK1">
        <v>89</v>
      </c>
      <c r="CL1">
        <v>90</v>
      </c>
      <c r="CM1">
        <v>91</v>
      </c>
      <c r="CN1">
        <v>92</v>
      </c>
      <c r="CO1">
        <v>93</v>
      </c>
      <c r="CP1">
        <v>94</v>
      </c>
      <c r="CQ1">
        <v>95</v>
      </c>
      <c r="CR1">
        <v>96</v>
      </c>
      <c r="CS1">
        <v>97</v>
      </c>
      <c r="CT1">
        <v>98</v>
      </c>
      <c r="CU1">
        <v>99</v>
      </c>
      <c r="CV1">
        <v>100</v>
      </c>
      <c r="CW1">
        <v>101</v>
      </c>
      <c r="CX1">
        <v>102</v>
      </c>
      <c r="CY1">
        <v>103</v>
      </c>
      <c r="CZ1">
        <v>104</v>
      </c>
      <c r="DA1">
        <v>105</v>
      </c>
      <c r="DB1">
        <v>106</v>
      </c>
      <c r="DC1">
        <v>107</v>
      </c>
      <c r="DD1">
        <v>108</v>
      </c>
      <c r="DE1">
        <v>109</v>
      </c>
      <c r="DF1">
        <v>110</v>
      </c>
      <c r="DG1">
        <v>111</v>
      </c>
      <c r="DH1">
        <v>112</v>
      </c>
      <c r="DI1">
        <v>113</v>
      </c>
      <c r="DJ1">
        <v>114</v>
      </c>
      <c r="DK1">
        <v>115</v>
      </c>
      <c r="DL1">
        <v>116</v>
      </c>
      <c r="DM1">
        <v>117</v>
      </c>
      <c r="DN1">
        <v>118</v>
      </c>
    </row>
    <row r="3" spans="1:118">
      <c r="F3" s="5" t="s">
        <v>34</v>
      </c>
      <c r="G3" s="5" t="s">
        <v>35</v>
      </c>
      <c r="H3" s="5" t="s">
        <v>36</v>
      </c>
      <c r="I3" s="5" t="s">
        <v>37</v>
      </c>
      <c r="L3" s="7" t="str">
        <f>学校!AC2</f>
        <v>A</v>
      </c>
      <c r="M3" s="7" t="str">
        <f>学校!AD2</f>
        <v>B</v>
      </c>
      <c r="N3" s="7" t="str">
        <f>学校!AE2</f>
        <v>C</v>
      </c>
      <c r="O3" s="7" t="str">
        <f>学校!AF2</f>
        <v>D</v>
      </c>
      <c r="R3" s="7" t="s">
        <v>61</v>
      </c>
      <c r="S3" s="7" t="s">
        <v>8</v>
      </c>
      <c r="T3" s="7" t="s">
        <v>5</v>
      </c>
      <c r="U3" s="7" t="s">
        <v>7</v>
      </c>
    </row>
    <row r="4" spans="1:118">
      <c r="E4">
        <v>1</v>
      </c>
      <c r="F4">
        <f>COUNTIF(F$11:F$53,$E4)</f>
        <v>9</v>
      </c>
      <c r="G4">
        <f t="shared" ref="G4:I7" si="0">COUNTIF(G$11:G$53,$E4)</f>
        <v>10</v>
      </c>
      <c r="H4">
        <f t="shared" si="0"/>
        <v>10</v>
      </c>
      <c r="I4">
        <f t="shared" si="0"/>
        <v>10</v>
      </c>
      <c r="K4" s="7">
        <f>学校!AB3</f>
        <v>1</v>
      </c>
      <c r="L4" s="7">
        <f>学校!AC3</f>
        <v>9</v>
      </c>
      <c r="M4" s="7">
        <f>学校!AD3</f>
        <v>10</v>
      </c>
      <c r="N4" s="7">
        <f>学校!AE3</f>
        <v>10</v>
      </c>
      <c r="O4" s="7">
        <f>学校!AF3</f>
        <v>10</v>
      </c>
      <c r="Q4" s="7">
        <v>1</v>
      </c>
      <c r="R4" s="7">
        <f t="shared" ref="R4:U7" si="1">F4-L4</f>
        <v>0</v>
      </c>
      <c r="S4" s="7">
        <f t="shared" si="1"/>
        <v>0</v>
      </c>
      <c r="T4" s="7">
        <f t="shared" si="1"/>
        <v>0</v>
      </c>
      <c r="U4" s="7">
        <f t="shared" si="1"/>
        <v>0</v>
      </c>
    </row>
    <row r="5" spans="1:118">
      <c r="E5">
        <v>2</v>
      </c>
      <c r="F5">
        <f>COUNTIF(F$11:F$53,$E5)</f>
        <v>6</v>
      </c>
      <c r="G5">
        <f t="shared" si="0"/>
        <v>6</v>
      </c>
      <c r="H5">
        <f t="shared" si="0"/>
        <v>6</v>
      </c>
      <c r="I5">
        <f t="shared" si="0"/>
        <v>6</v>
      </c>
      <c r="K5" s="7">
        <f>学校!AB4</f>
        <v>2</v>
      </c>
      <c r="L5" s="7">
        <f>学校!AC4</f>
        <v>6</v>
      </c>
      <c r="M5" s="7">
        <f>学校!AD4</f>
        <v>6</v>
      </c>
      <c r="N5" s="7">
        <f>学校!AE4</f>
        <v>6</v>
      </c>
      <c r="O5" s="7">
        <f>学校!AF4</f>
        <v>6</v>
      </c>
      <c r="Q5" s="7">
        <v>2</v>
      </c>
      <c r="R5" s="7">
        <f t="shared" si="1"/>
        <v>0</v>
      </c>
      <c r="S5" s="7">
        <f t="shared" si="1"/>
        <v>0</v>
      </c>
      <c r="T5" s="7">
        <f t="shared" si="1"/>
        <v>0</v>
      </c>
      <c r="U5" s="7">
        <f t="shared" si="1"/>
        <v>0</v>
      </c>
      <c r="CC5" t="s">
        <v>59</v>
      </c>
      <c r="CT5" t="s">
        <v>66</v>
      </c>
    </row>
    <row r="6" spans="1:118">
      <c r="E6">
        <v>3</v>
      </c>
      <c r="F6">
        <f>COUNTIF(F$11:F$53,$E6)</f>
        <v>6</v>
      </c>
      <c r="G6">
        <f t="shared" si="0"/>
        <v>4</v>
      </c>
      <c r="H6">
        <f t="shared" si="0"/>
        <v>4</v>
      </c>
      <c r="I6">
        <f t="shared" si="0"/>
        <v>5</v>
      </c>
      <c r="K6" s="7">
        <f>学校!AB5</f>
        <v>3</v>
      </c>
      <c r="L6" s="7">
        <f>学校!AC5</f>
        <v>6</v>
      </c>
      <c r="M6" s="7">
        <f>学校!AD5</f>
        <v>4</v>
      </c>
      <c r="N6" s="7">
        <f>学校!AE5</f>
        <v>4</v>
      </c>
      <c r="O6" s="7">
        <f>学校!AF5</f>
        <v>5</v>
      </c>
      <c r="Q6" s="7">
        <v>3</v>
      </c>
      <c r="R6" s="7">
        <f t="shared" si="1"/>
        <v>0</v>
      </c>
      <c r="S6" s="7">
        <f t="shared" si="1"/>
        <v>0</v>
      </c>
      <c r="T6" s="7">
        <f t="shared" si="1"/>
        <v>0</v>
      </c>
      <c r="U6" s="7">
        <f t="shared" si="1"/>
        <v>0</v>
      </c>
    </row>
    <row r="7" spans="1:118">
      <c r="E7">
        <v>4</v>
      </c>
      <c r="F7">
        <f>COUNTIF(F$11:F$53,$E7)</f>
        <v>4</v>
      </c>
      <c r="G7">
        <f t="shared" si="0"/>
        <v>4</v>
      </c>
      <c r="H7">
        <f t="shared" si="0"/>
        <v>5</v>
      </c>
      <c r="I7">
        <f t="shared" si="0"/>
        <v>4</v>
      </c>
      <c r="K7" s="7">
        <f>学校!AB6</f>
        <v>4</v>
      </c>
      <c r="L7" s="7">
        <f>学校!AC6</f>
        <v>4</v>
      </c>
      <c r="M7" s="7">
        <f>学校!AD6</f>
        <v>4</v>
      </c>
      <c r="N7" s="7">
        <f>学校!AE6</f>
        <v>5</v>
      </c>
      <c r="O7" s="7">
        <f>学校!AF6</f>
        <v>4</v>
      </c>
      <c r="Q7" s="7">
        <v>4</v>
      </c>
      <c r="R7" s="7">
        <f t="shared" si="1"/>
        <v>0</v>
      </c>
      <c r="S7" s="7">
        <f t="shared" si="1"/>
        <v>0</v>
      </c>
      <c r="T7" s="7">
        <f t="shared" si="1"/>
        <v>0</v>
      </c>
      <c r="U7" s="7">
        <f t="shared" si="1"/>
        <v>0</v>
      </c>
      <c r="AB7" t="s">
        <v>101</v>
      </c>
      <c r="AS7" t="s">
        <v>102</v>
      </c>
      <c r="BJ7" t="s">
        <v>57</v>
      </c>
      <c r="BL7" t="s">
        <v>81</v>
      </c>
      <c r="CC7" s="5">
        <v>1</v>
      </c>
      <c r="CD7" s="5">
        <v>1</v>
      </c>
      <c r="CE7" s="5">
        <v>1</v>
      </c>
      <c r="CF7" s="5">
        <v>1</v>
      </c>
      <c r="CG7" s="5">
        <v>1</v>
      </c>
      <c r="CH7" s="5">
        <v>1</v>
      </c>
      <c r="CI7" s="5">
        <v>1</v>
      </c>
      <c r="CJ7" s="5">
        <v>1</v>
      </c>
      <c r="CK7" s="5">
        <v>1</v>
      </c>
      <c r="CL7" s="5">
        <v>1</v>
      </c>
      <c r="CM7" s="5">
        <v>1</v>
      </c>
      <c r="CN7" s="5">
        <v>1</v>
      </c>
      <c r="CO7" s="5">
        <v>1</v>
      </c>
      <c r="CP7" s="5">
        <v>1</v>
      </c>
      <c r="CQ7" s="5">
        <v>1</v>
      </c>
      <c r="CR7" s="5">
        <v>1</v>
      </c>
    </row>
    <row r="8" spans="1:118" ht="14.25">
      <c r="E8" s="7">
        <f>SUM(F8:I8)</f>
        <v>99</v>
      </c>
      <c r="F8" s="7">
        <f>SUM(F4:F7)</f>
        <v>25</v>
      </c>
      <c r="G8" s="7">
        <f>SUM(G4:G7)</f>
        <v>24</v>
      </c>
      <c r="H8" s="7">
        <f>SUM(H4:H7)</f>
        <v>25</v>
      </c>
      <c r="I8" s="7">
        <f>SUM(I4:I7)</f>
        <v>25</v>
      </c>
      <c r="L8" s="7">
        <f>SUM(L4:L7)</f>
        <v>25</v>
      </c>
      <c r="M8" s="7">
        <f>SUM(M4:M7)</f>
        <v>24</v>
      </c>
      <c r="N8" s="7">
        <f>SUM(N4:N7)</f>
        <v>25</v>
      </c>
      <c r="O8" s="7">
        <f>SUM(O4:O7)</f>
        <v>25</v>
      </c>
      <c r="Q8" s="7">
        <f>SUM(R8:U8)</f>
        <v>0</v>
      </c>
      <c r="R8" s="7">
        <f>SUM(R4:R7)</f>
        <v>0</v>
      </c>
      <c r="S8" s="7">
        <f>SUM(S4:S7)</f>
        <v>0</v>
      </c>
      <c r="T8" s="7">
        <f>SUM(T4:T7)</f>
        <v>0</v>
      </c>
      <c r="U8" s="7">
        <f>SUM(U4:U7)</f>
        <v>0</v>
      </c>
      <c r="CC8" s="10" t="s">
        <v>58</v>
      </c>
      <c r="CD8" s="10" t="s">
        <v>58</v>
      </c>
      <c r="CE8" s="10" t="s">
        <v>58</v>
      </c>
      <c r="CF8" s="10" t="s">
        <v>58</v>
      </c>
      <c r="CG8" s="10" t="s">
        <v>58</v>
      </c>
      <c r="CH8" s="10" t="s">
        <v>58</v>
      </c>
      <c r="CI8" s="10" t="s">
        <v>58</v>
      </c>
      <c r="CJ8" s="10" t="s">
        <v>58</v>
      </c>
      <c r="CK8" s="10" t="s">
        <v>58</v>
      </c>
      <c r="CL8" s="10" t="s">
        <v>58</v>
      </c>
      <c r="CM8" s="10" t="s">
        <v>58</v>
      </c>
      <c r="CN8" s="10" t="s">
        <v>58</v>
      </c>
      <c r="CO8" s="10" t="s">
        <v>58</v>
      </c>
      <c r="CP8" s="10" t="s">
        <v>58</v>
      </c>
      <c r="CQ8" s="10" t="s">
        <v>58</v>
      </c>
      <c r="CR8" s="10" t="s">
        <v>58</v>
      </c>
    </row>
    <row r="9" spans="1:118">
      <c r="K9" s="4"/>
      <c r="AB9">
        <v>9</v>
      </c>
      <c r="AC9">
        <v>6</v>
      </c>
      <c r="AD9">
        <v>10</v>
      </c>
      <c r="AF9">
        <v>10</v>
      </c>
      <c r="AG9">
        <v>6</v>
      </c>
      <c r="AH9">
        <v>8</v>
      </c>
      <c r="AJ9">
        <v>10</v>
      </c>
      <c r="AK9">
        <v>6</v>
      </c>
      <c r="AL9">
        <v>9</v>
      </c>
      <c r="AN9">
        <v>10</v>
      </c>
      <c r="AO9">
        <v>6</v>
      </c>
      <c r="AP9">
        <v>9</v>
      </c>
      <c r="AR9">
        <v>10</v>
      </c>
      <c r="AS9">
        <v>9</v>
      </c>
      <c r="AT9">
        <v>6</v>
      </c>
      <c r="AU9">
        <v>10</v>
      </c>
      <c r="AW9">
        <v>10</v>
      </c>
      <c r="AX9">
        <v>6</v>
      </c>
      <c r="AY9">
        <v>8</v>
      </c>
      <c r="BA9">
        <v>10</v>
      </c>
      <c r="BB9">
        <v>6</v>
      </c>
      <c r="BC9">
        <v>9</v>
      </c>
      <c r="BE9">
        <v>10</v>
      </c>
      <c r="BF9">
        <v>6</v>
      </c>
      <c r="BG9">
        <v>9</v>
      </c>
      <c r="BK9">
        <v>9</v>
      </c>
      <c r="BL9">
        <v>6</v>
      </c>
      <c r="BM9">
        <v>10</v>
      </c>
      <c r="BO9">
        <v>10</v>
      </c>
      <c r="BP9">
        <v>6</v>
      </c>
      <c r="BQ9">
        <v>8</v>
      </c>
      <c r="BS9">
        <v>10</v>
      </c>
      <c r="BT9">
        <v>6</v>
      </c>
      <c r="BU9">
        <v>9</v>
      </c>
      <c r="BW9">
        <v>10</v>
      </c>
      <c r="BX9">
        <v>6</v>
      </c>
      <c r="BY9">
        <v>9</v>
      </c>
      <c r="CC9" s="5">
        <v>8</v>
      </c>
      <c r="CD9" s="5">
        <v>6</v>
      </c>
      <c r="CE9" s="5">
        <v>10</v>
      </c>
      <c r="CF9" s="5">
        <v>0</v>
      </c>
      <c r="CG9" s="5">
        <v>8</v>
      </c>
      <c r="CH9" s="5">
        <v>6</v>
      </c>
      <c r="CI9" s="5">
        <v>8</v>
      </c>
      <c r="CJ9" s="5">
        <v>0</v>
      </c>
      <c r="CK9" s="5">
        <v>8</v>
      </c>
      <c r="CL9" s="5">
        <v>6</v>
      </c>
      <c r="CM9" s="5">
        <v>9</v>
      </c>
      <c r="CN9" s="5">
        <v>0</v>
      </c>
      <c r="CO9" s="5">
        <v>8</v>
      </c>
      <c r="CP9" s="5">
        <v>6</v>
      </c>
      <c r="CQ9" s="5">
        <v>9</v>
      </c>
      <c r="CR9" s="5">
        <v>0</v>
      </c>
      <c r="CT9">
        <v>8</v>
      </c>
      <c r="CU9">
        <v>5</v>
      </c>
      <c r="CV9">
        <v>9</v>
      </c>
      <c r="CW9">
        <v>0</v>
      </c>
      <c r="CX9">
        <v>8</v>
      </c>
      <c r="CY9">
        <v>5</v>
      </c>
      <c r="CZ9">
        <v>7</v>
      </c>
      <c r="DA9">
        <v>0</v>
      </c>
      <c r="DB9">
        <v>8</v>
      </c>
      <c r="DC9">
        <v>5</v>
      </c>
      <c r="DD9">
        <v>8</v>
      </c>
      <c r="DE9">
        <v>0</v>
      </c>
      <c r="DF9">
        <v>8</v>
      </c>
      <c r="DG9">
        <v>6</v>
      </c>
      <c r="DH9">
        <v>7</v>
      </c>
      <c r="DI9">
        <v>0</v>
      </c>
    </row>
    <row r="10" spans="1:118">
      <c r="A10" t="s">
        <v>34</v>
      </c>
      <c r="B10" t="s">
        <v>35</v>
      </c>
      <c r="C10" t="s">
        <v>36</v>
      </c>
      <c r="D10" t="s">
        <v>37</v>
      </c>
      <c r="E10" s="5"/>
      <c r="F10" s="5" t="s">
        <v>34</v>
      </c>
      <c r="G10" s="5" t="s">
        <v>35</v>
      </c>
      <c r="H10" s="5" t="s">
        <v>36</v>
      </c>
      <c r="I10" s="5" t="s">
        <v>37</v>
      </c>
      <c r="K10" s="7" t="s">
        <v>82</v>
      </c>
      <c r="L10" s="7" t="s">
        <v>40</v>
      </c>
      <c r="M10" s="7" t="s">
        <v>41</v>
      </c>
      <c r="N10" s="7" t="s">
        <v>43</v>
      </c>
      <c r="O10" s="7" t="s">
        <v>62</v>
      </c>
      <c r="P10" s="7" t="s">
        <v>99</v>
      </c>
      <c r="Q10" s="7" t="s">
        <v>64</v>
      </c>
      <c r="R10" s="7" t="s">
        <v>100</v>
      </c>
      <c r="S10" s="7" t="s">
        <v>48</v>
      </c>
      <c r="T10" s="7" t="s">
        <v>49</v>
      </c>
      <c r="U10" s="7" t="s">
        <v>50</v>
      </c>
      <c r="V10" s="7" t="s">
        <v>51</v>
      </c>
      <c r="W10" s="7" t="s">
        <v>53</v>
      </c>
      <c r="X10" s="7" t="s">
        <v>54</v>
      </c>
      <c r="Y10" s="7" t="s">
        <v>56</v>
      </c>
      <c r="Z10" s="7" t="s">
        <v>24</v>
      </c>
      <c r="AB10" s="7" t="s">
        <v>39</v>
      </c>
      <c r="AC10" s="7" t="s">
        <v>40</v>
      </c>
      <c r="AD10" s="7" t="s">
        <v>41</v>
      </c>
      <c r="AE10" s="7" t="s">
        <v>43</v>
      </c>
      <c r="AF10" s="7" t="s">
        <v>44</v>
      </c>
      <c r="AG10" s="7" t="s">
        <v>45</v>
      </c>
      <c r="AH10" s="7" t="s">
        <v>46</v>
      </c>
      <c r="AI10" s="7" t="s">
        <v>23</v>
      </c>
      <c r="AJ10" s="7" t="s">
        <v>48</v>
      </c>
      <c r="AK10" s="7" t="s">
        <v>49</v>
      </c>
      <c r="AL10" s="7" t="s">
        <v>50</v>
      </c>
      <c r="AM10" s="7" t="s">
        <v>51</v>
      </c>
      <c r="AN10" s="7" t="s">
        <v>53</v>
      </c>
      <c r="AO10" s="7" t="s">
        <v>54</v>
      </c>
      <c r="AP10" s="7" t="s">
        <v>56</v>
      </c>
      <c r="AQ10" s="7" t="s">
        <v>24</v>
      </c>
      <c r="AS10" s="7" t="s">
        <v>39</v>
      </c>
      <c r="AT10" s="7" t="s">
        <v>40</v>
      </c>
      <c r="AU10" s="7" t="s">
        <v>41</v>
      </c>
      <c r="AV10" s="7" t="s">
        <v>43</v>
      </c>
      <c r="AW10" s="7" t="s">
        <v>44</v>
      </c>
      <c r="AX10" s="7" t="s">
        <v>45</v>
      </c>
      <c r="AY10" s="7" t="s">
        <v>46</v>
      </c>
      <c r="AZ10" s="7" t="s">
        <v>23</v>
      </c>
      <c r="BA10" s="7" t="s">
        <v>48</v>
      </c>
      <c r="BB10" s="7" t="s">
        <v>49</v>
      </c>
      <c r="BC10" s="7" t="s">
        <v>50</v>
      </c>
      <c r="BD10" s="7" t="s">
        <v>51</v>
      </c>
      <c r="BE10" s="7" t="s">
        <v>53</v>
      </c>
      <c r="BF10" s="7" t="s">
        <v>54</v>
      </c>
      <c r="BG10" s="7" t="s">
        <v>56</v>
      </c>
      <c r="BH10" s="7" t="s">
        <v>24</v>
      </c>
      <c r="BK10" s="7" t="s">
        <v>39</v>
      </c>
      <c r="BL10" s="7" t="s">
        <v>40</v>
      </c>
      <c r="BM10" s="7" t="s">
        <v>41</v>
      </c>
      <c r="BN10" s="7" t="s">
        <v>43</v>
      </c>
      <c r="BO10" s="7" t="s">
        <v>44</v>
      </c>
      <c r="BP10" s="7" t="s">
        <v>45</v>
      </c>
      <c r="BQ10" s="7" t="s">
        <v>46</v>
      </c>
      <c r="BR10" s="7" t="s">
        <v>23</v>
      </c>
      <c r="BS10" s="7" t="s">
        <v>48</v>
      </c>
      <c r="BT10" s="7" t="s">
        <v>49</v>
      </c>
      <c r="BU10" s="7" t="s">
        <v>50</v>
      </c>
      <c r="BV10" s="7" t="s">
        <v>51</v>
      </c>
      <c r="BW10" s="7" t="s">
        <v>53</v>
      </c>
      <c r="BX10" s="7" t="s">
        <v>54</v>
      </c>
      <c r="BY10" s="7" t="s">
        <v>56</v>
      </c>
      <c r="BZ10" s="7" t="s">
        <v>24</v>
      </c>
      <c r="CC10" s="9" t="s">
        <v>39</v>
      </c>
      <c r="CD10" s="9" t="s">
        <v>224</v>
      </c>
      <c r="CE10" s="9" t="s">
        <v>225</v>
      </c>
      <c r="CF10" s="9" t="s">
        <v>96</v>
      </c>
      <c r="CG10" s="9" t="s">
        <v>62</v>
      </c>
      <c r="CH10" s="9" t="s">
        <v>226</v>
      </c>
      <c r="CI10" s="9" t="s">
        <v>227</v>
      </c>
      <c r="CJ10" s="9" t="s">
        <v>72</v>
      </c>
      <c r="CK10" s="9" t="s">
        <v>48</v>
      </c>
      <c r="CL10" s="9" t="s">
        <v>97</v>
      </c>
      <c r="CM10" s="9" t="s">
        <v>98</v>
      </c>
      <c r="CN10" s="9" t="s">
        <v>228</v>
      </c>
      <c r="CO10" s="9" t="s">
        <v>53</v>
      </c>
      <c r="CP10" s="9" t="s">
        <v>229</v>
      </c>
      <c r="CQ10" s="9" t="s">
        <v>56</v>
      </c>
      <c r="CR10" s="9" t="s">
        <v>230</v>
      </c>
      <c r="CT10" t="s">
        <v>67</v>
      </c>
      <c r="CU10" t="s">
        <v>68</v>
      </c>
      <c r="CV10" t="s">
        <v>69</v>
      </c>
      <c r="CW10" t="s">
        <v>70</v>
      </c>
      <c r="CX10" t="s">
        <v>71</v>
      </c>
      <c r="CY10" t="s">
        <v>63</v>
      </c>
      <c r="CZ10" t="s">
        <v>65</v>
      </c>
      <c r="DA10" t="s">
        <v>72</v>
      </c>
      <c r="DB10" t="s">
        <v>73</v>
      </c>
      <c r="DC10" t="s">
        <v>74</v>
      </c>
      <c r="DD10" t="s">
        <v>75</v>
      </c>
      <c r="DE10" t="s">
        <v>76</v>
      </c>
      <c r="DF10" t="s">
        <v>77</v>
      </c>
      <c r="DG10" t="s">
        <v>78</v>
      </c>
      <c r="DH10" t="s">
        <v>79</v>
      </c>
      <c r="DI10" t="s">
        <v>80</v>
      </c>
    </row>
    <row r="11" spans="1:118">
      <c r="A11" s="53">
        <v>1</v>
      </c>
      <c r="B11" s="53">
        <v>4</v>
      </c>
      <c r="C11" s="53">
        <v>3</v>
      </c>
      <c r="D11" s="53">
        <v>2</v>
      </c>
      <c r="F11" s="51">
        <v>1</v>
      </c>
      <c r="G11" s="51">
        <v>1</v>
      </c>
      <c r="H11" s="51">
        <v>1</v>
      </c>
      <c r="I11" s="51">
        <v>1</v>
      </c>
      <c r="K11" s="7">
        <v>1</v>
      </c>
      <c r="L11" s="7">
        <v>40</v>
      </c>
      <c r="M11" s="7">
        <v>64</v>
      </c>
      <c r="O11" s="7">
        <v>4</v>
      </c>
      <c r="P11" s="7">
        <v>44</v>
      </c>
      <c r="Q11" s="7">
        <v>68</v>
      </c>
      <c r="S11" s="7">
        <v>3</v>
      </c>
      <c r="T11" s="7">
        <v>43</v>
      </c>
      <c r="U11" s="7">
        <v>67</v>
      </c>
      <c r="W11" s="7">
        <v>2</v>
      </c>
      <c r="X11" s="7">
        <v>42</v>
      </c>
      <c r="Y11" s="7">
        <v>66</v>
      </c>
      <c r="AB11">
        <v>0.3495294451713562</v>
      </c>
      <c r="AC11">
        <v>0.1501389741897583</v>
      </c>
      <c r="AD11">
        <v>0.14963626861572266</v>
      </c>
      <c r="AF11">
        <v>0.17286026477813721</v>
      </c>
      <c r="AG11">
        <v>0.45654129981994629</v>
      </c>
      <c r="AH11">
        <v>5.7703137397766113E-2</v>
      </c>
      <c r="AJ11">
        <v>0.97698462009429932</v>
      </c>
      <c r="AK11">
        <v>0.44852805137634277</v>
      </c>
      <c r="AL11">
        <v>0.44749033451080322</v>
      </c>
      <c r="AN11">
        <v>0.95073682069778442</v>
      </c>
      <c r="AO11">
        <v>0.52500957250595093</v>
      </c>
      <c r="AP11">
        <v>0.87402802705764771</v>
      </c>
      <c r="AS11">
        <v>7</v>
      </c>
      <c r="AT11">
        <v>6</v>
      </c>
      <c r="AU11">
        <v>10</v>
      </c>
      <c r="AW11">
        <v>9</v>
      </c>
      <c r="AX11">
        <v>3</v>
      </c>
      <c r="AY11">
        <v>8</v>
      </c>
      <c r="BA11">
        <v>1</v>
      </c>
      <c r="BB11">
        <v>3</v>
      </c>
      <c r="BC11">
        <v>4</v>
      </c>
      <c r="BE11">
        <v>3</v>
      </c>
      <c r="BF11">
        <v>4</v>
      </c>
      <c r="BG11">
        <v>3</v>
      </c>
      <c r="BJ11">
        <v>1</v>
      </c>
      <c r="BK11">
        <v>32</v>
      </c>
      <c r="BL11">
        <v>57</v>
      </c>
      <c r="BM11">
        <v>97</v>
      </c>
      <c r="BO11">
        <v>29</v>
      </c>
      <c r="BP11">
        <v>52</v>
      </c>
      <c r="BQ11">
        <v>92</v>
      </c>
      <c r="BT11">
        <v>62</v>
      </c>
      <c r="BU11">
        <v>91</v>
      </c>
      <c r="BW11">
        <v>31</v>
      </c>
      <c r="BX11">
        <v>50</v>
      </c>
      <c r="BY11">
        <v>79</v>
      </c>
      <c r="CB11">
        <v>1</v>
      </c>
      <c r="CC11" s="60">
        <v>32</v>
      </c>
      <c r="CD11" s="60">
        <v>57</v>
      </c>
      <c r="CE11" s="60">
        <v>97</v>
      </c>
      <c r="CF11" s="60"/>
      <c r="CG11" s="60">
        <v>29</v>
      </c>
      <c r="CH11" s="60">
        <v>52</v>
      </c>
      <c r="CI11" s="60">
        <v>92</v>
      </c>
      <c r="CJ11" s="60"/>
      <c r="CK11" s="60">
        <v>27</v>
      </c>
      <c r="CL11" s="60">
        <v>62</v>
      </c>
      <c r="CM11" s="60">
        <v>91</v>
      </c>
      <c r="CN11" s="60"/>
      <c r="CO11" s="60">
        <v>31</v>
      </c>
      <c r="CP11" s="60">
        <v>50</v>
      </c>
      <c r="CQ11" s="60">
        <v>79</v>
      </c>
      <c r="CR11" s="60"/>
      <c r="CS11" s="19">
        <v>1</v>
      </c>
      <c r="CT11" s="20"/>
    </row>
    <row r="12" spans="1:118">
      <c r="A12" s="53">
        <v>8</v>
      </c>
      <c r="B12" s="53">
        <v>5</v>
      </c>
      <c r="C12" s="53">
        <v>6</v>
      </c>
      <c r="D12" s="53">
        <v>7</v>
      </c>
      <c r="F12" s="51">
        <v>1</v>
      </c>
      <c r="G12" s="51">
        <v>1</v>
      </c>
      <c r="H12" s="51">
        <v>1</v>
      </c>
      <c r="I12" s="51">
        <v>1</v>
      </c>
      <c r="K12" s="7">
        <v>8</v>
      </c>
      <c r="L12" s="7">
        <v>41</v>
      </c>
      <c r="M12" s="7">
        <v>65</v>
      </c>
      <c r="O12" s="7">
        <v>5</v>
      </c>
      <c r="P12" s="7">
        <v>45</v>
      </c>
      <c r="Q12" s="7">
        <v>69</v>
      </c>
      <c r="S12" s="7">
        <v>6</v>
      </c>
      <c r="T12" s="7">
        <v>46</v>
      </c>
      <c r="U12" s="7">
        <v>70</v>
      </c>
      <c r="W12" s="7">
        <v>7</v>
      </c>
      <c r="X12" s="7">
        <v>47</v>
      </c>
      <c r="Y12" s="7">
        <v>71</v>
      </c>
      <c r="AB12">
        <v>3.8978219032287598E-2</v>
      </c>
      <c r="AC12">
        <v>0.4095495343208313</v>
      </c>
      <c r="AD12">
        <v>0.49589651823043823</v>
      </c>
      <c r="AF12">
        <v>0.68611222505569458</v>
      </c>
      <c r="AG12">
        <v>0.19358962774276733</v>
      </c>
      <c r="AH12">
        <v>0.18881016969680786</v>
      </c>
      <c r="AJ12">
        <v>0.18926650285720825</v>
      </c>
      <c r="AK12">
        <v>0.19175046682357788</v>
      </c>
      <c r="AL12">
        <v>0.15372592210769653</v>
      </c>
      <c r="AN12">
        <v>0.87366175651550293</v>
      </c>
      <c r="AO12">
        <v>0.47371947765350342</v>
      </c>
      <c r="AP12">
        <v>0.31960844993591309</v>
      </c>
      <c r="AS12">
        <v>9</v>
      </c>
      <c r="AT12">
        <v>3</v>
      </c>
      <c r="AU12">
        <v>5</v>
      </c>
      <c r="AW12">
        <v>4</v>
      </c>
      <c r="AX12">
        <v>5</v>
      </c>
      <c r="AY12">
        <v>6</v>
      </c>
      <c r="BA12">
        <v>7</v>
      </c>
      <c r="BB12">
        <v>4</v>
      </c>
      <c r="BC12">
        <v>7</v>
      </c>
      <c r="BE12">
        <v>4</v>
      </c>
      <c r="BF12">
        <v>5</v>
      </c>
      <c r="BG12">
        <v>5</v>
      </c>
      <c r="BJ12">
        <v>2</v>
      </c>
      <c r="BK12">
        <v>9</v>
      </c>
      <c r="BL12">
        <v>49</v>
      </c>
      <c r="BM12">
        <v>73</v>
      </c>
      <c r="BO12">
        <v>20</v>
      </c>
      <c r="BP12">
        <v>60</v>
      </c>
      <c r="BQ12">
        <v>84</v>
      </c>
      <c r="BS12">
        <v>27</v>
      </c>
      <c r="BT12">
        <v>51</v>
      </c>
      <c r="BU12">
        <v>83</v>
      </c>
      <c r="BW12">
        <v>10</v>
      </c>
      <c r="BX12">
        <v>55</v>
      </c>
      <c r="BY12">
        <v>74</v>
      </c>
      <c r="CB12">
        <v>2</v>
      </c>
      <c r="CC12" s="60">
        <v>9</v>
      </c>
      <c r="CD12" s="60">
        <v>49</v>
      </c>
      <c r="CE12" s="60"/>
      <c r="CF12" s="60"/>
      <c r="CG12" s="60">
        <v>20</v>
      </c>
      <c r="CH12" s="60">
        <v>60</v>
      </c>
      <c r="CI12" s="60">
        <v>84</v>
      </c>
      <c r="CJ12" s="60"/>
      <c r="CK12" s="60">
        <v>38</v>
      </c>
      <c r="CL12" s="60">
        <v>51</v>
      </c>
      <c r="CM12" s="60">
        <v>83</v>
      </c>
      <c r="CN12" s="60"/>
      <c r="CO12" s="60">
        <v>10</v>
      </c>
      <c r="CP12" s="60">
        <v>55</v>
      </c>
      <c r="CQ12" s="60">
        <v>74</v>
      </c>
      <c r="CR12" s="60"/>
      <c r="CS12">
        <v>2</v>
      </c>
    </row>
    <row r="13" spans="1:118">
      <c r="A13" s="52">
        <f>A11+8</f>
        <v>9</v>
      </c>
      <c r="B13" s="52">
        <f>B11+8</f>
        <v>12</v>
      </c>
      <c r="C13" s="52">
        <f>C11+8</f>
        <v>11</v>
      </c>
      <c r="D13" s="52">
        <f>D11+8</f>
        <v>10</v>
      </c>
      <c r="F13" s="51">
        <v>1</v>
      </c>
      <c r="G13" s="51">
        <v>1</v>
      </c>
      <c r="H13" s="51">
        <v>1</v>
      </c>
      <c r="I13" s="51">
        <v>1</v>
      </c>
      <c r="K13" s="7">
        <v>9</v>
      </c>
      <c r="L13" s="7">
        <v>48</v>
      </c>
      <c r="M13" s="7">
        <v>72</v>
      </c>
      <c r="O13" s="7">
        <v>12</v>
      </c>
      <c r="P13" s="7">
        <v>52</v>
      </c>
      <c r="Q13" s="7">
        <v>76</v>
      </c>
      <c r="S13" s="7">
        <v>11</v>
      </c>
      <c r="T13" s="7">
        <v>51</v>
      </c>
      <c r="U13" s="7">
        <v>75</v>
      </c>
      <c r="W13" s="7">
        <v>10</v>
      </c>
      <c r="X13" s="7">
        <v>50</v>
      </c>
      <c r="Y13" s="7">
        <v>74</v>
      </c>
      <c r="AB13">
        <v>0.75035601854324341</v>
      </c>
      <c r="AC13">
        <v>0.2589423656463623</v>
      </c>
      <c r="AD13">
        <v>0.6203848123550415</v>
      </c>
      <c r="AF13">
        <v>0.39507460594177246</v>
      </c>
      <c r="AG13">
        <v>0.9220808744430542</v>
      </c>
      <c r="AH13">
        <v>0.41530108451843262</v>
      </c>
      <c r="AJ13">
        <v>0.63902974128723145</v>
      </c>
      <c r="AK13">
        <v>0.50523507595062256</v>
      </c>
      <c r="AL13">
        <v>0.6177217960357666</v>
      </c>
      <c r="AN13">
        <v>0.95638841390609741</v>
      </c>
      <c r="AO13">
        <v>0.81258732080459595</v>
      </c>
      <c r="AP13">
        <v>0.97108739614486694</v>
      </c>
      <c r="AS13">
        <v>2</v>
      </c>
      <c r="AT13">
        <v>5</v>
      </c>
      <c r="AU13">
        <v>4</v>
      </c>
      <c r="AW13">
        <v>6</v>
      </c>
      <c r="AX13">
        <v>1</v>
      </c>
      <c r="AY13">
        <v>4</v>
      </c>
      <c r="BA13">
        <v>6</v>
      </c>
      <c r="BB13">
        <v>2</v>
      </c>
      <c r="BC13">
        <v>3</v>
      </c>
      <c r="BE13">
        <v>2</v>
      </c>
      <c r="BF13">
        <v>1</v>
      </c>
      <c r="BG13">
        <v>2</v>
      </c>
      <c r="BJ13">
        <v>3</v>
      </c>
      <c r="BK13">
        <v>16</v>
      </c>
      <c r="BL13">
        <v>41</v>
      </c>
      <c r="BM13">
        <v>81</v>
      </c>
      <c r="BO13">
        <v>21</v>
      </c>
      <c r="BP13">
        <v>44</v>
      </c>
      <c r="BQ13">
        <v>77</v>
      </c>
      <c r="BS13">
        <v>38</v>
      </c>
      <c r="BT13">
        <v>43</v>
      </c>
      <c r="BU13">
        <v>75</v>
      </c>
      <c r="BX13">
        <v>63</v>
      </c>
      <c r="BY13">
        <v>66</v>
      </c>
      <c r="CB13">
        <v>3</v>
      </c>
      <c r="CC13" s="60">
        <v>16</v>
      </c>
      <c r="CD13" s="60">
        <v>41</v>
      </c>
      <c r="CE13" s="60">
        <v>81</v>
      </c>
      <c r="CF13" s="60"/>
      <c r="CG13" s="60">
        <v>21</v>
      </c>
      <c r="CH13" s="60">
        <v>44</v>
      </c>
      <c r="CI13" s="60">
        <v>77</v>
      </c>
      <c r="CJ13" s="60"/>
      <c r="CK13" s="60">
        <v>30</v>
      </c>
      <c r="CL13" s="60">
        <v>43</v>
      </c>
      <c r="CM13" s="60">
        <v>75</v>
      </c>
      <c r="CN13" s="60"/>
      <c r="CO13" s="60">
        <v>18</v>
      </c>
      <c r="CP13" s="60">
        <v>63</v>
      </c>
      <c r="CQ13" s="60">
        <v>66</v>
      </c>
      <c r="CR13" s="60"/>
      <c r="CS13">
        <v>3</v>
      </c>
    </row>
    <row r="14" spans="1:118">
      <c r="A14" s="52">
        <f t="shared" ref="A14:D29" si="2">A12+8</f>
        <v>16</v>
      </c>
      <c r="B14" s="52">
        <f t="shared" si="2"/>
        <v>13</v>
      </c>
      <c r="C14" s="52">
        <f t="shared" si="2"/>
        <v>14</v>
      </c>
      <c r="D14" s="52">
        <f t="shared" si="2"/>
        <v>15</v>
      </c>
      <c r="F14" s="51">
        <v>1</v>
      </c>
      <c r="G14" s="51">
        <v>1</v>
      </c>
      <c r="H14" s="51">
        <v>1</v>
      </c>
      <c r="I14" s="51">
        <v>1</v>
      </c>
      <c r="K14" s="7">
        <v>16</v>
      </c>
      <c r="L14" s="7">
        <v>49</v>
      </c>
      <c r="M14" s="7">
        <v>73</v>
      </c>
      <c r="O14" s="7">
        <v>13</v>
      </c>
      <c r="P14" s="7">
        <v>53</v>
      </c>
      <c r="Q14" s="7">
        <v>77</v>
      </c>
      <c r="S14" s="7">
        <v>14</v>
      </c>
      <c r="T14" s="7">
        <v>54</v>
      </c>
      <c r="U14" s="7">
        <v>78</v>
      </c>
      <c r="W14" s="7">
        <v>15</v>
      </c>
      <c r="X14" s="7">
        <v>55</v>
      </c>
      <c r="Y14" s="7">
        <v>79</v>
      </c>
      <c r="AB14">
        <v>0.71455025672912598</v>
      </c>
      <c r="AC14">
        <v>0.51539033651351929</v>
      </c>
      <c r="AD14">
        <v>0.94461280107498169</v>
      </c>
      <c r="AF14">
        <v>0.20953267812728882</v>
      </c>
      <c r="AG14">
        <v>0.1051984429359436</v>
      </c>
      <c r="AH14">
        <v>0.56389230489730835</v>
      </c>
      <c r="AJ14">
        <v>0.71741336584091187</v>
      </c>
      <c r="AK14">
        <v>0.12282568216323853</v>
      </c>
      <c r="AL14">
        <v>0.1651262640953064</v>
      </c>
      <c r="AN14">
        <v>9.1204047203063965E-2</v>
      </c>
      <c r="AO14">
        <v>0.67849111557006836</v>
      </c>
      <c r="AP14">
        <v>0.98948991298675537</v>
      </c>
      <c r="AS14">
        <v>3</v>
      </c>
      <c r="AT14">
        <v>2</v>
      </c>
      <c r="AU14">
        <v>2</v>
      </c>
      <c r="AW14">
        <v>8</v>
      </c>
      <c r="AX14">
        <v>6</v>
      </c>
      <c r="AY14">
        <v>3</v>
      </c>
      <c r="BA14">
        <v>5</v>
      </c>
      <c r="BB14">
        <v>5</v>
      </c>
      <c r="BC14">
        <v>6</v>
      </c>
      <c r="BE14">
        <v>10</v>
      </c>
      <c r="BF14">
        <v>2</v>
      </c>
      <c r="BG14">
        <v>1</v>
      </c>
      <c r="BJ14">
        <v>4</v>
      </c>
      <c r="BK14">
        <v>25</v>
      </c>
      <c r="BL14">
        <v>56</v>
      </c>
      <c r="BM14">
        <v>72</v>
      </c>
      <c r="BP14">
        <v>61</v>
      </c>
      <c r="BQ14">
        <v>76</v>
      </c>
      <c r="BS14">
        <v>30</v>
      </c>
      <c r="BT14">
        <v>46</v>
      </c>
      <c r="BU14">
        <v>67</v>
      </c>
      <c r="BX14">
        <v>42</v>
      </c>
      <c r="BY14">
        <v>98</v>
      </c>
      <c r="CB14">
        <v>4</v>
      </c>
      <c r="CC14" s="60">
        <v>25</v>
      </c>
      <c r="CD14" s="60">
        <v>56</v>
      </c>
      <c r="CE14" s="60">
        <v>72</v>
      </c>
      <c r="CF14" s="60"/>
      <c r="CG14" s="60">
        <v>37</v>
      </c>
      <c r="CH14" s="60">
        <v>61</v>
      </c>
      <c r="CI14" s="60">
        <v>76</v>
      </c>
      <c r="CJ14" s="60"/>
      <c r="CK14" s="60">
        <v>14</v>
      </c>
      <c r="CL14" s="60">
        <v>46</v>
      </c>
      <c r="CM14" s="60">
        <v>67</v>
      </c>
      <c r="CN14" s="60"/>
      <c r="CO14" s="60">
        <v>34</v>
      </c>
      <c r="CP14" s="60">
        <v>42</v>
      </c>
      <c r="CQ14" s="60">
        <v>98</v>
      </c>
      <c r="CR14" s="60"/>
      <c r="CS14">
        <v>4</v>
      </c>
    </row>
    <row r="15" spans="1:118">
      <c r="A15" s="52">
        <f t="shared" si="2"/>
        <v>17</v>
      </c>
      <c r="B15" s="52">
        <f t="shared" si="2"/>
        <v>20</v>
      </c>
      <c r="C15" s="52">
        <f t="shared" si="2"/>
        <v>19</v>
      </c>
      <c r="D15" s="52">
        <f t="shared" si="2"/>
        <v>18</v>
      </c>
      <c r="F15" s="51">
        <v>1</v>
      </c>
      <c r="G15" s="51">
        <v>1</v>
      </c>
      <c r="H15" s="51">
        <v>1</v>
      </c>
      <c r="I15" s="51">
        <v>1</v>
      </c>
      <c r="K15" s="7">
        <v>17</v>
      </c>
      <c r="L15" s="7">
        <v>56</v>
      </c>
      <c r="M15" s="7">
        <v>80</v>
      </c>
      <c r="O15" s="7">
        <v>20</v>
      </c>
      <c r="P15" s="7">
        <v>60</v>
      </c>
      <c r="Q15" s="7">
        <v>84</v>
      </c>
      <c r="S15" s="7">
        <v>19</v>
      </c>
      <c r="T15" s="7">
        <v>59</v>
      </c>
      <c r="U15" s="7">
        <v>83</v>
      </c>
      <c r="W15" s="7">
        <v>18</v>
      </c>
      <c r="X15" s="7">
        <v>58</v>
      </c>
      <c r="Y15" s="7">
        <v>82</v>
      </c>
      <c r="AB15">
        <v>0.21448463201522827</v>
      </c>
      <c r="AC15">
        <v>0.26966702938079834</v>
      </c>
      <c r="AD15">
        <v>0.31635022163391113</v>
      </c>
      <c r="AF15">
        <v>0.87962281703948975</v>
      </c>
      <c r="AG15">
        <v>0.88757181167602539</v>
      </c>
      <c r="AH15">
        <v>0.57142674922943115</v>
      </c>
      <c r="AJ15">
        <v>0.13674247264862061</v>
      </c>
      <c r="AK15">
        <v>3.3420562744140625E-2</v>
      </c>
      <c r="AL15">
        <v>0.64223659038543701</v>
      </c>
      <c r="AN15">
        <v>0.72527033090591431</v>
      </c>
      <c r="AO15">
        <v>0.12075775861740112</v>
      </c>
      <c r="AP15">
        <v>0.20326429605484009</v>
      </c>
      <c r="AS15">
        <v>8</v>
      </c>
      <c r="AT15">
        <v>4</v>
      </c>
      <c r="AU15">
        <v>8</v>
      </c>
      <c r="AW15">
        <v>2</v>
      </c>
      <c r="AX15">
        <v>2</v>
      </c>
      <c r="AY15">
        <v>2</v>
      </c>
      <c r="BA15">
        <v>9</v>
      </c>
      <c r="BB15">
        <v>6</v>
      </c>
      <c r="BC15">
        <v>2</v>
      </c>
      <c r="BE15">
        <v>5</v>
      </c>
      <c r="BF15">
        <v>6</v>
      </c>
      <c r="BG15">
        <v>6</v>
      </c>
      <c r="BJ15">
        <v>5</v>
      </c>
      <c r="BK15">
        <v>33</v>
      </c>
      <c r="BL15">
        <v>48</v>
      </c>
      <c r="BM15">
        <v>65</v>
      </c>
      <c r="BO15">
        <v>37</v>
      </c>
      <c r="BP15">
        <v>45</v>
      </c>
      <c r="BQ15">
        <v>85</v>
      </c>
      <c r="BS15">
        <v>14</v>
      </c>
      <c r="BT15">
        <v>54</v>
      </c>
      <c r="BU15">
        <v>94</v>
      </c>
      <c r="BW15">
        <v>18</v>
      </c>
      <c r="BX15">
        <v>47</v>
      </c>
      <c r="BY15">
        <v>71</v>
      </c>
      <c r="CB15">
        <v>5</v>
      </c>
      <c r="CC15" s="60">
        <v>33</v>
      </c>
      <c r="CD15" s="60"/>
      <c r="CE15" s="60">
        <v>65</v>
      </c>
      <c r="CF15" s="60"/>
      <c r="CG15" s="60">
        <v>12</v>
      </c>
      <c r="CH15" s="60">
        <v>45</v>
      </c>
      <c r="CI15" s="60"/>
      <c r="CJ15" s="60"/>
      <c r="CK15" s="60">
        <v>11</v>
      </c>
      <c r="CL15" s="60">
        <v>54</v>
      </c>
      <c r="CM15" s="60"/>
      <c r="CN15" s="60"/>
      <c r="CO15" s="60">
        <v>26</v>
      </c>
      <c r="CP15" s="60">
        <v>47</v>
      </c>
      <c r="CQ15" s="60">
        <v>71</v>
      </c>
      <c r="CR15" s="60"/>
      <c r="CS15">
        <v>5</v>
      </c>
    </row>
    <row r="16" spans="1:118">
      <c r="A16" s="52">
        <f t="shared" si="2"/>
        <v>24</v>
      </c>
      <c r="B16" s="52">
        <f t="shared" si="2"/>
        <v>21</v>
      </c>
      <c r="C16" s="52">
        <f t="shared" si="2"/>
        <v>22</v>
      </c>
      <c r="D16" s="52">
        <f t="shared" si="2"/>
        <v>23</v>
      </c>
      <c r="F16" s="51">
        <v>1</v>
      </c>
      <c r="G16" s="51">
        <v>1</v>
      </c>
      <c r="H16" s="51">
        <v>1</v>
      </c>
      <c r="I16" s="51">
        <v>1</v>
      </c>
      <c r="K16" s="7">
        <v>24</v>
      </c>
      <c r="L16" s="7">
        <v>57</v>
      </c>
      <c r="M16" s="7">
        <v>81</v>
      </c>
      <c r="O16" s="7">
        <v>21</v>
      </c>
      <c r="P16" s="7">
        <v>61</v>
      </c>
      <c r="Q16" s="7">
        <v>85</v>
      </c>
      <c r="S16" s="7">
        <v>22</v>
      </c>
      <c r="T16" s="7">
        <v>62</v>
      </c>
      <c r="U16" s="7">
        <v>86</v>
      </c>
      <c r="W16" s="7">
        <v>23</v>
      </c>
      <c r="X16" s="7">
        <v>63</v>
      </c>
      <c r="Y16" s="7">
        <v>87</v>
      </c>
      <c r="AB16">
        <v>0.47463023662567139</v>
      </c>
      <c r="AC16">
        <v>0.62347513437271118</v>
      </c>
      <c r="AD16">
        <v>0.8553737998008728</v>
      </c>
      <c r="AF16">
        <v>0.71645933389663696</v>
      </c>
      <c r="AG16">
        <v>0.23277348279953003</v>
      </c>
      <c r="AH16">
        <v>0.37639909982681274</v>
      </c>
      <c r="AJ16">
        <v>0.10281521081924438</v>
      </c>
      <c r="AK16">
        <v>0.69903582334518433</v>
      </c>
      <c r="AL16">
        <v>4.0434420108795166E-2</v>
      </c>
      <c r="AN16">
        <v>0.14503192901611328</v>
      </c>
      <c r="AO16">
        <v>0.61152374744415283</v>
      </c>
      <c r="AP16">
        <v>0.19249534606933594</v>
      </c>
      <c r="AS16">
        <v>6</v>
      </c>
      <c r="AT16">
        <v>1</v>
      </c>
      <c r="AU16">
        <v>3</v>
      </c>
      <c r="AW16">
        <v>3</v>
      </c>
      <c r="AX16">
        <v>4</v>
      </c>
      <c r="AY16">
        <v>5</v>
      </c>
      <c r="BA16">
        <v>10</v>
      </c>
      <c r="BB16">
        <v>1</v>
      </c>
      <c r="BC16">
        <v>9</v>
      </c>
      <c r="BE16">
        <v>9</v>
      </c>
      <c r="BF16">
        <v>3</v>
      </c>
      <c r="BG16">
        <v>7</v>
      </c>
      <c r="BJ16">
        <v>6</v>
      </c>
      <c r="BK16">
        <v>24</v>
      </c>
      <c r="BL16">
        <v>40</v>
      </c>
      <c r="BM16">
        <v>96</v>
      </c>
      <c r="BO16">
        <v>12</v>
      </c>
      <c r="BP16">
        <v>53</v>
      </c>
      <c r="BQ16">
        <v>69</v>
      </c>
      <c r="BS16">
        <v>11</v>
      </c>
      <c r="BT16">
        <v>59</v>
      </c>
      <c r="BU16">
        <v>78</v>
      </c>
      <c r="BW16">
        <v>34</v>
      </c>
      <c r="BX16">
        <v>58</v>
      </c>
      <c r="BY16">
        <v>82</v>
      </c>
      <c r="CB16">
        <v>6</v>
      </c>
      <c r="CC16" s="60">
        <v>24</v>
      </c>
      <c r="CD16" s="60">
        <v>40</v>
      </c>
      <c r="CE16" s="60">
        <v>96</v>
      </c>
      <c r="CF16" s="60"/>
      <c r="CG16" s="60">
        <v>36</v>
      </c>
      <c r="CH16" s="60"/>
      <c r="CI16" s="60">
        <v>69</v>
      </c>
      <c r="CJ16" s="60"/>
      <c r="CK16" s="60">
        <v>35</v>
      </c>
      <c r="CL16" s="60"/>
      <c r="CM16" s="60">
        <v>78</v>
      </c>
      <c r="CN16" s="60"/>
      <c r="CO16" s="60">
        <v>39</v>
      </c>
      <c r="CP16" s="60">
        <v>58</v>
      </c>
      <c r="CQ16" s="60">
        <v>82</v>
      </c>
      <c r="CR16" s="60"/>
      <c r="CS16">
        <v>6</v>
      </c>
    </row>
    <row r="17" spans="1:113">
      <c r="A17" s="52">
        <f t="shared" si="2"/>
        <v>25</v>
      </c>
      <c r="B17" s="52">
        <f t="shared" si="2"/>
        <v>28</v>
      </c>
      <c r="C17" s="52">
        <f t="shared" si="2"/>
        <v>27</v>
      </c>
      <c r="D17" s="52">
        <f t="shared" si="2"/>
        <v>26</v>
      </c>
      <c r="F17" s="51">
        <v>1</v>
      </c>
      <c r="G17" s="51">
        <v>1</v>
      </c>
      <c r="H17" s="51">
        <v>1</v>
      </c>
      <c r="I17" s="51">
        <v>1</v>
      </c>
      <c r="K17" s="7">
        <v>25</v>
      </c>
      <c r="M17" s="7">
        <v>88</v>
      </c>
      <c r="O17" s="7">
        <v>28</v>
      </c>
      <c r="Q17" s="7">
        <v>92</v>
      </c>
      <c r="S17" s="7">
        <v>27</v>
      </c>
      <c r="U17" s="7">
        <v>91</v>
      </c>
      <c r="W17" s="7">
        <v>26</v>
      </c>
      <c r="Y17" s="7">
        <v>90</v>
      </c>
      <c r="AB17">
        <v>0.60184723138809204</v>
      </c>
      <c r="AD17">
        <v>0.21309554576873779</v>
      </c>
      <c r="AF17">
        <v>0.10212898254394531</v>
      </c>
      <c r="AH17">
        <v>0.91625499725341797</v>
      </c>
      <c r="AJ17">
        <v>0.96991682052612305</v>
      </c>
      <c r="AL17">
        <v>0.7947545051574707</v>
      </c>
      <c r="AN17">
        <v>0.60736578702926636</v>
      </c>
      <c r="AP17">
        <v>2.0639598369598389E-2</v>
      </c>
      <c r="AS17">
        <v>4</v>
      </c>
      <c r="AU17">
        <v>9</v>
      </c>
      <c r="AW17">
        <v>10</v>
      </c>
      <c r="AY17">
        <v>1</v>
      </c>
      <c r="BA17">
        <v>2</v>
      </c>
      <c r="BC17">
        <v>1</v>
      </c>
      <c r="BE17">
        <v>7</v>
      </c>
      <c r="BG17">
        <v>9</v>
      </c>
      <c r="BJ17">
        <v>7</v>
      </c>
      <c r="BK17">
        <v>1</v>
      </c>
      <c r="BM17">
        <v>89</v>
      </c>
      <c r="BO17">
        <v>36</v>
      </c>
      <c r="BQ17">
        <v>93</v>
      </c>
      <c r="BU17">
        <v>70</v>
      </c>
      <c r="BW17">
        <v>26</v>
      </c>
      <c r="BY17">
        <v>87</v>
      </c>
      <c r="CB17">
        <v>7</v>
      </c>
      <c r="CC17" s="60">
        <v>1</v>
      </c>
      <c r="CD17" s="60"/>
      <c r="CE17" s="60">
        <v>89</v>
      </c>
      <c r="CF17" s="60"/>
      <c r="CG17" s="60">
        <v>13</v>
      </c>
      <c r="CH17" s="60"/>
      <c r="CI17" s="60">
        <v>93</v>
      </c>
      <c r="CJ17" s="60"/>
      <c r="CK17" s="60">
        <v>19</v>
      </c>
      <c r="CL17" s="60"/>
      <c r="CM17" s="60">
        <v>70</v>
      </c>
      <c r="CN17" s="60"/>
      <c r="CO17" s="60">
        <v>23</v>
      </c>
      <c r="CP17" s="60"/>
      <c r="CQ17" s="60">
        <v>87</v>
      </c>
      <c r="CR17" s="60"/>
      <c r="CS17">
        <v>7</v>
      </c>
    </row>
    <row r="18" spans="1:113">
      <c r="A18" s="52">
        <f t="shared" si="2"/>
        <v>32</v>
      </c>
      <c r="B18" s="52">
        <f t="shared" si="2"/>
        <v>29</v>
      </c>
      <c r="C18" s="52">
        <f t="shared" si="2"/>
        <v>30</v>
      </c>
      <c r="D18" s="52">
        <f t="shared" si="2"/>
        <v>31</v>
      </c>
      <c r="F18" s="51">
        <v>1</v>
      </c>
      <c r="G18" s="51">
        <v>1</v>
      </c>
      <c r="H18" s="51">
        <v>1</v>
      </c>
      <c r="I18" s="51">
        <v>1</v>
      </c>
      <c r="K18" s="7">
        <v>32</v>
      </c>
      <c r="M18" s="7">
        <v>89</v>
      </c>
      <c r="O18" s="7">
        <v>29</v>
      </c>
      <c r="Q18" s="7">
        <v>93</v>
      </c>
      <c r="S18" s="7">
        <v>30</v>
      </c>
      <c r="U18" s="7">
        <v>94</v>
      </c>
      <c r="W18" s="7">
        <v>31</v>
      </c>
      <c r="Y18" s="7">
        <v>95</v>
      </c>
      <c r="AB18">
        <v>0.93473482131958008</v>
      </c>
      <c r="AD18">
        <v>0.40305286645889282</v>
      </c>
      <c r="AF18">
        <v>0.94408243894577026</v>
      </c>
      <c r="AH18">
        <v>0.11986845731735229</v>
      </c>
      <c r="AJ18">
        <v>0.76015251874923706</v>
      </c>
      <c r="AL18">
        <v>0.37255352735519409</v>
      </c>
      <c r="AN18">
        <v>0.99300825595855713</v>
      </c>
      <c r="AP18">
        <v>8.6194634437561035E-2</v>
      </c>
      <c r="AS18">
        <v>1</v>
      </c>
      <c r="AU18">
        <v>7</v>
      </c>
      <c r="AW18">
        <v>1</v>
      </c>
      <c r="AY18">
        <v>7</v>
      </c>
      <c r="BA18">
        <v>4</v>
      </c>
      <c r="BC18">
        <v>5</v>
      </c>
      <c r="BE18">
        <v>1</v>
      </c>
      <c r="BG18">
        <v>8</v>
      </c>
      <c r="BJ18">
        <v>8</v>
      </c>
      <c r="BK18">
        <v>17</v>
      </c>
      <c r="BM18">
        <v>80</v>
      </c>
      <c r="BO18">
        <v>13</v>
      </c>
      <c r="BQ18">
        <v>68</v>
      </c>
      <c r="BS18">
        <v>35</v>
      </c>
      <c r="BU18">
        <v>99</v>
      </c>
      <c r="BW18">
        <v>39</v>
      </c>
      <c r="BY18">
        <v>95</v>
      </c>
      <c r="CB18">
        <v>8</v>
      </c>
      <c r="CC18" s="60">
        <v>17</v>
      </c>
      <c r="CD18" s="60"/>
      <c r="CE18" s="60">
        <v>80</v>
      </c>
      <c r="CF18" s="60"/>
      <c r="CG18" s="60">
        <v>28</v>
      </c>
      <c r="CH18" s="60"/>
      <c r="CI18" s="60">
        <v>68</v>
      </c>
      <c r="CJ18" s="60"/>
      <c r="CK18" s="60">
        <v>22</v>
      </c>
      <c r="CL18" s="60"/>
      <c r="CM18" s="60">
        <v>99</v>
      </c>
      <c r="CN18" s="60"/>
      <c r="CO18" s="60">
        <v>15</v>
      </c>
      <c r="CP18" s="60"/>
      <c r="CQ18" s="60"/>
      <c r="CR18" s="60"/>
      <c r="CS18">
        <v>8</v>
      </c>
    </row>
    <row r="19" spans="1:113">
      <c r="A19" s="52">
        <f t="shared" si="2"/>
        <v>33</v>
      </c>
      <c r="B19" s="54">
        <f t="shared" si="2"/>
        <v>36</v>
      </c>
      <c r="C19" s="52">
        <f t="shared" si="2"/>
        <v>35</v>
      </c>
      <c r="D19" s="52">
        <f t="shared" si="2"/>
        <v>34</v>
      </c>
      <c r="F19" s="51">
        <v>1</v>
      </c>
      <c r="G19" s="55">
        <v>1</v>
      </c>
      <c r="H19" s="51">
        <v>1</v>
      </c>
      <c r="I19" s="51">
        <v>1</v>
      </c>
      <c r="K19" s="7">
        <v>33</v>
      </c>
      <c r="M19" s="7">
        <v>96</v>
      </c>
      <c r="O19" s="7">
        <v>36</v>
      </c>
      <c r="S19" s="7">
        <v>35</v>
      </c>
      <c r="U19" s="7">
        <v>99</v>
      </c>
      <c r="W19" s="7">
        <v>34</v>
      </c>
      <c r="Y19" s="7">
        <v>98</v>
      </c>
      <c r="AB19">
        <v>0.47995632886886597</v>
      </c>
      <c r="AD19">
        <v>0.48131322860717773</v>
      </c>
      <c r="AF19">
        <v>0.35883486270904541</v>
      </c>
      <c r="AJ19">
        <v>0.15232384204864502</v>
      </c>
      <c r="AL19">
        <v>5.4378628730773926E-2</v>
      </c>
      <c r="AN19">
        <v>0.70564872026443481</v>
      </c>
      <c r="AP19">
        <v>0.4270661473274231</v>
      </c>
      <c r="AS19">
        <v>5</v>
      </c>
      <c r="AU19">
        <v>6</v>
      </c>
      <c r="AW19">
        <v>7</v>
      </c>
      <c r="BA19">
        <v>8</v>
      </c>
      <c r="BC19">
        <v>8</v>
      </c>
      <c r="BE19">
        <v>6</v>
      </c>
      <c r="BG19">
        <v>4</v>
      </c>
      <c r="BJ19">
        <v>9</v>
      </c>
      <c r="BM19">
        <v>88</v>
      </c>
      <c r="BS19">
        <v>19</v>
      </c>
      <c r="BU19">
        <v>86</v>
      </c>
      <c r="BW19">
        <v>23</v>
      </c>
      <c r="BY19">
        <v>90</v>
      </c>
      <c r="CB19">
        <v>9</v>
      </c>
      <c r="CC19" s="60"/>
      <c r="CD19" s="60"/>
      <c r="CE19" s="60">
        <v>88</v>
      </c>
      <c r="CF19" s="60"/>
      <c r="CG19" s="60"/>
      <c r="CH19" s="60"/>
      <c r="CI19" s="60"/>
      <c r="CJ19" s="60"/>
      <c r="CK19" s="60"/>
      <c r="CL19" s="60"/>
      <c r="CM19" s="60">
        <v>86</v>
      </c>
      <c r="CN19" s="60"/>
      <c r="CO19" s="60"/>
      <c r="CP19" s="60"/>
      <c r="CQ19" s="60"/>
      <c r="CR19" s="60"/>
      <c r="CS19">
        <v>9</v>
      </c>
    </row>
    <row r="20" spans="1:113">
      <c r="A20" s="54">
        <f t="shared" si="2"/>
        <v>40</v>
      </c>
      <c r="B20" s="54">
        <f t="shared" si="2"/>
        <v>37</v>
      </c>
      <c r="C20" s="54">
        <f t="shared" si="2"/>
        <v>38</v>
      </c>
      <c r="D20" s="54">
        <f t="shared" si="2"/>
        <v>39</v>
      </c>
      <c r="F20" s="55">
        <v>2</v>
      </c>
      <c r="G20" s="55">
        <v>1</v>
      </c>
      <c r="H20" s="55">
        <v>1</v>
      </c>
      <c r="I20" s="55">
        <v>1</v>
      </c>
      <c r="M20" s="7">
        <v>97</v>
      </c>
      <c r="O20" s="7">
        <v>37</v>
      </c>
      <c r="S20" s="7">
        <v>38</v>
      </c>
      <c r="W20" s="7">
        <v>39</v>
      </c>
      <c r="AD20">
        <v>0.989635169506073</v>
      </c>
      <c r="AF20">
        <v>0.48023921251296997</v>
      </c>
      <c r="AJ20">
        <v>0.87467461824417114</v>
      </c>
      <c r="AN20">
        <v>0.39652371406555176</v>
      </c>
      <c r="AU20">
        <v>1</v>
      </c>
      <c r="AW20">
        <v>5</v>
      </c>
      <c r="BA20">
        <v>3</v>
      </c>
      <c r="BE20">
        <v>8</v>
      </c>
      <c r="BJ20">
        <v>10</v>
      </c>
      <c r="BM20">
        <v>64</v>
      </c>
      <c r="BO20">
        <v>28</v>
      </c>
      <c r="BS20">
        <v>22</v>
      </c>
      <c r="BW20">
        <v>15</v>
      </c>
      <c r="CB20">
        <v>10</v>
      </c>
      <c r="CC20" s="60"/>
      <c r="CD20" s="60"/>
      <c r="CE20" s="60">
        <v>64</v>
      </c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</row>
    <row r="21" spans="1:113">
      <c r="A21" s="54">
        <f t="shared" si="2"/>
        <v>41</v>
      </c>
      <c r="B21" s="54">
        <f t="shared" si="2"/>
        <v>44</v>
      </c>
      <c r="C21" s="54">
        <f t="shared" si="2"/>
        <v>43</v>
      </c>
      <c r="D21" s="54">
        <f t="shared" si="2"/>
        <v>42</v>
      </c>
      <c r="F21" s="55">
        <v>2</v>
      </c>
      <c r="G21" s="55">
        <v>2</v>
      </c>
      <c r="H21" s="55">
        <v>2</v>
      </c>
      <c r="I21" s="55">
        <v>2</v>
      </c>
    </row>
    <row r="22" spans="1:113">
      <c r="A22" s="54">
        <f t="shared" si="2"/>
        <v>48</v>
      </c>
      <c r="B22" s="54">
        <f t="shared" si="2"/>
        <v>45</v>
      </c>
      <c r="C22" s="54">
        <f t="shared" si="2"/>
        <v>46</v>
      </c>
      <c r="D22" s="54">
        <f t="shared" si="2"/>
        <v>47</v>
      </c>
      <c r="F22" s="55">
        <v>2</v>
      </c>
      <c r="G22" s="55">
        <v>2</v>
      </c>
      <c r="H22" s="55">
        <v>2</v>
      </c>
      <c r="I22" s="55">
        <v>2</v>
      </c>
      <c r="CT22" t="s">
        <v>38</v>
      </c>
      <c r="CU22" t="s">
        <v>231</v>
      </c>
      <c r="CV22" t="s">
        <v>232</v>
      </c>
      <c r="CW22" t="s">
        <v>42</v>
      </c>
      <c r="CX22" t="s">
        <v>88</v>
      </c>
      <c r="CY22" t="s">
        <v>234</v>
      </c>
      <c r="CZ22" t="s">
        <v>235</v>
      </c>
      <c r="DA22" t="s">
        <v>89</v>
      </c>
      <c r="DB22" t="s">
        <v>47</v>
      </c>
      <c r="DC22" t="s">
        <v>90</v>
      </c>
      <c r="DD22" t="s">
        <v>91</v>
      </c>
      <c r="DE22" t="s">
        <v>236</v>
      </c>
      <c r="DF22" t="s">
        <v>52</v>
      </c>
      <c r="DG22" t="s">
        <v>237</v>
      </c>
      <c r="DH22" t="s">
        <v>55</v>
      </c>
      <c r="DI22" t="s">
        <v>238</v>
      </c>
    </row>
    <row r="23" spans="1:113">
      <c r="A23" s="54">
        <f t="shared" si="2"/>
        <v>49</v>
      </c>
      <c r="B23" s="54">
        <f t="shared" si="2"/>
        <v>52</v>
      </c>
      <c r="C23" s="54">
        <f t="shared" si="2"/>
        <v>51</v>
      </c>
      <c r="D23" s="54">
        <f t="shared" si="2"/>
        <v>50</v>
      </c>
      <c r="F23" s="55">
        <v>2</v>
      </c>
      <c r="G23" s="55">
        <v>2</v>
      </c>
      <c r="H23" s="55">
        <v>2</v>
      </c>
      <c r="I23" s="55">
        <v>2</v>
      </c>
      <c r="CT23" t="s">
        <v>261</v>
      </c>
      <c r="CU23" t="s">
        <v>167</v>
      </c>
      <c r="CV23" t="s">
        <v>337</v>
      </c>
      <c r="CW23" t="s">
        <v>233</v>
      </c>
      <c r="CX23" t="s">
        <v>261</v>
      </c>
      <c r="CY23" t="s">
        <v>167</v>
      </c>
      <c r="CZ23" t="s">
        <v>260</v>
      </c>
      <c r="DA23" t="s">
        <v>233</v>
      </c>
      <c r="DB23" t="s">
        <v>261</v>
      </c>
      <c r="DC23" t="s">
        <v>167</v>
      </c>
      <c r="DD23" t="s">
        <v>261</v>
      </c>
      <c r="DE23" t="s">
        <v>233</v>
      </c>
      <c r="DF23" t="s">
        <v>261</v>
      </c>
      <c r="DG23" t="s">
        <v>60</v>
      </c>
      <c r="DH23" t="s">
        <v>260</v>
      </c>
      <c r="DI23" t="s">
        <v>233</v>
      </c>
    </row>
    <row r="24" spans="1:113">
      <c r="A24" s="54">
        <f t="shared" si="2"/>
        <v>56</v>
      </c>
      <c r="B24" s="54">
        <f t="shared" si="2"/>
        <v>53</v>
      </c>
      <c r="C24" s="54">
        <f t="shared" si="2"/>
        <v>54</v>
      </c>
      <c r="D24" s="54">
        <f t="shared" si="2"/>
        <v>55</v>
      </c>
      <c r="F24" s="55">
        <v>2</v>
      </c>
      <c r="G24" s="55">
        <v>2</v>
      </c>
      <c r="H24" s="55">
        <v>2</v>
      </c>
      <c r="I24" s="55">
        <v>2</v>
      </c>
    </row>
    <row r="25" spans="1:113">
      <c r="A25" s="54">
        <f t="shared" si="2"/>
        <v>57</v>
      </c>
      <c r="B25" s="54">
        <f t="shared" si="2"/>
        <v>60</v>
      </c>
      <c r="C25" s="54">
        <f t="shared" si="2"/>
        <v>59</v>
      </c>
      <c r="D25" s="54">
        <f t="shared" si="2"/>
        <v>58</v>
      </c>
      <c r="F25" s="55">
        <v>2</v>
      </c>
      <c r="G25" s="55">
        <v>2</v>
      </c>
      <c r="H25" s="55">
        <v>2</v>
      </c>
      <c r="I25" s="55">
        <v>2</v>
      </c>
    </row>
    <row r="26" spans="1:113">
      <c r="A26" s="2">
        <f t="shared" si="2"/>
        <v>64</v>
      </c>
      <c r="B26" s="54">
        <f t="shared" si="2"/>
        <v>61</v>
      </c>
      <c r="C26" s="54">
        <f t="shared" si="2"/>
        <v>62</v>
      </c>
      <c r="D26" s="2">
        <f t="shared" si="2"/>
        <v>63</v>
      </c>
      <c r="F26" s="57">
        <v>3</v>
      </c>
      <c r="G26" s="55">
        <v>2</v>
      </c>
      <c r="H26" s="55">
        <v>2</v>
      </c>
      <c r="I26" s="57">
        <v>2</v>
      </c>
    </row>
    <row r="27" spans="1:113">
      <c r="A27" s="2">
        <f t="shared" si="2"/>
        <v>65</v>
      </c>
      <c r="B27" s="2">
        <f t="shared" si="2"/>
        <v>68</v>
      </c>
      <c r="C27" s="2">
        <f t="shared" si="2"/>
        <v>67</v>
      </c>
      <c r="D27" s="2">
        <f t="shared" si="2"/>
        <v>66</v>
      </c>
      <c r="F27" s="57">
        <v>3</v>
      </c>
      <c r="G27" s="57">
        <v>3</v>
      </c>
      <c r="H27" s="57">
        <v>3</v>
      </c>
      <c r="I27" s="57">
        <v>3</v>
      </c>
    </row>
    <row r="28" spans="1:113">
      <c r="A28" s="2">
        <f t="shared" si="2"/>
        <v>72</v>
      </c>
      <c r="B28" s="2">
        <f t="shared" si="2"/>
        <v>69</v>
      </c>
      <c r="C28" s="2">
        <f t="shared" si="2"/>
        <v>70</v>
      </c>
      <c r="D28" s="2">
        <f t="shared" si="2"/>
        <v>71</v>
      </c>
      <c r="F28" s="57">
        <v>3</v>
      </c>
      <c r="G28" s="57">
        <v>3</v>
      </c>
      <c r="H28" s="57">
        <v>3</v>
      </c>
      <c r="I28" s="57">
        <v>3</v>
      </c>
    </row>
    <row r="29" spans="1:113">
      <c r="A29" s="2">
        <f t="shared" si="2"/>
        <v>73</v>
      </c>
      <c r="B29" s="2">
        <f t="shared" si="2"/>
        <v>76</v>
      </c>
      <c r="C29" s="2">
        <f t="shared" si="2"/>
        <v>75</v>
      </c>
      <c r="D29" s="2">
        <f t="shared" si="2"/>
        <v>74</v>
      </c>
      <c r="F29" s="57">
        <v>3</v>
      </c>
      <c r="G29" s="57">
        <v>3</v>
      </c>
      <c r="H29" s="57">
        <v>3</v>
      </c>
      <c r="I29" s="57">
        <v>3</v>
      </c>
    </row>
    <row r="30" spans="1:113">
      <c r="A30" s="2">
        <f t="shared" ref="A30:D45" si="3">A28+8</f>
        <v>80</v>
      </c>
      <c r="B30" s="2">
        <f t="shared" si="3"/>
        <v>77</v>
      </c>
      <c r="C30" s="2">
        <f t="shared" si="3"/>
        <v>78</v>
      </c>
      <c r="D30" s="2">
        <f t="shared" si="3"/>
        <v>79</v>
      </c>
      <c r="F30" s="57">
        <v>3</v>
      </c>
      <c r="G30" s="57">
        <v>3</v>
      </c>
      <c r="H30" s="57">
        <v>3</v>
      </c>
      <c r="I30" s="57">
        <v>3</v>
      </c>
    </row>
    <row r="31" spans="1:113">
      <c r="A31" s="2">
        <f t="shared" si="3"/>
        <v>81</v>
      </c>
      <c r="B31" s="2">
        <f t="shared" si="3"/>
        <v>84</v>
      </c>
      <c r="C31" s="2">
        <f t="shared" si="3"/>
        <v>83</v>
      </c>
      <c r="D31" s="2">
        <f t="shared" si="3"/>
        <v>82</v>
      </c>
      <c r="F31" s="57">
        <v>3</v>
      </c>
      <c r="G31" s="57">
        <v>4</v>
      </c>
      <c r="H31" s="57">
        <v>4</v>
      </c>
      <c r="I31" s="57">
        <v>3</v>
      </c>
    </row>
    <row r="32" spans="1:113">
      <c r="A32" s="2">
        <f t="shared" si="3"/>
        <v>88</v>
      </c>
      <c r="B32" s="2">
        <f t="shared" si="3"/>
        <v>85</v>
      </c>
      <c r="C32" s="2">
        <f t="shared" si="3"/>
        <v>86</v>
      </c>
      <c r="D32" s="2">
        <f t="shared" si="3"/>
        <v>87</v>
      </c>
      <c r="F32" s="56">
        <v>4</v>
      </c>
      <c r="G32" s="57">
        <v>4</v>
      </c>
      <c r="H32" s="56">
        <v>4</v>
      </c>
      <c r="I32" s="56">
        <v>4</v>
      </c>
    </row>
    <row r="33" spans="1:9">
      <c r="A33" s="2">
        <f t="shared" si="3"/>
        <v>89</v>
      </c>
      <c r="B33" s="2">
        <f t="shared" si="3"/>
        <v>92</v>
      </c>
      <c r="C33" s="2">
        <f t="shared" si="3"/>
        <v>91</v>
      </c>
      <c r="D33" s="2">
        <f t="shared" si="3"/>
        <v>90</v>
      </c>
      <c r="F33" s="56">
        <v>4</v>
      </c>
      <c r="G33" s="56">
        <v>4</v>
      </c>
      <c r="H33" s="56">
        <v>4</v>
      </c>
      <c r="I33" s="56">
        <v>4</v>
      </c>
    </row>
    <row r="34" spans="1:9">
      <c r="A34" s="2">
        <f t="shared" si="3"/>
        <v>96</v>
      </c>
      <c r="B34" s="2">
        <f t="shared" si="3"/>
        <v>93</v>
      </c>
      <c r="C34" s="2">
        <f t="shared" si="3"/>
        <v>94</v>
      </c>
      <c r="D34" s="2">
        <f t="shared" si="3"/>
        <v>95</v>
      </c>
      <c r="F34" s="56">
        <v>4</v>
      </c>
      <c r="G34" s="56">
        <v>4</v>
      </c>
      <c r="H34" s="56">
        <v>4</v>
      </c>
      <c r="I34" s="56">
        <v>4</v>
      </c>
    </row>
    <row r="35" spans="1:9">
      <c r="A35" s="2">
        <f t="shared" si="3"/>
        <v>97</v>
      </c>
      <c r="B35" s="2">
        <f t="shared" si="3"/>
        <v>100</v>
      </c>
      <c r="C35" s="2">
        <f t="shared" si="3"/>
        <v>99</v>
      </c>
      <c r="D35" s="2">
        <f t="shared" si="3"/>
        <v>98</v>
      </c>
      <c r="F35" s="56">
        <v>4</v>
      </c>
      <c r="G35" s="56"/>
      <c r="H35" s="56">
        <v>4</v>
      </c>
      <c r="I35" s="56">
        <v>4</v>
      </c>
    </row>
    <row r="36" spans="1:9">
      <c r="A36" s="2">
        <f t="shared" si="3"/>
        <v>104</v>
      </c>
      <c r="B36" s="2">
        <f t="shared" si="3"/>
        <v>101</v>
      </c>
      <c r="C36" s="2">
        <f t="shared" si="3"/>
        <v>102</v>
      </c>
      <c r="D36" s="2">
        <f t="shared" si="3"/>
        <v>103</v>
      </c>
      <c r="F36" s="56"/>
      <c r="G36" s="56"/>
      <c r="H36" s="56"/>
      <c r="I36" s="56"/>
    </row>
    <row r="37" spans="1:9">
      <c r="A37" s="2">
        <f t="shared" si="3"/>
        <v>105</v>
      </c>
      <c r="B37" s="2">
        <f t="shared" si="3"/>
        <v>108</v>
      </c>
      <c r="C37" s="2">
        <f t="shared" si="3"/>
        <v>107</v>
      </c>
      <c r="D37" s="2">
        <f t="shared" si="3"/>
        <v>106</v>
      </c>
      <c r="F37" s="56"/>
    </row>
    <row r="38" spans="1:9">
      <c r="A38" s="2">
        <f t="shared" si="3"/>
        <v>112</v>
      </c>
      <c r="B38" s="2">
        <f t="shared" si="3"/>
        <v>109</v>
      </c>
      <c r="C38" s="2">
        <f t="shared" si="3"/>
        <v>110</v>
      </c>
      <c r="D38" s="2">
        <f t="shared" si="3"/>
        <v>111</v>
      </c>
    </row>
    <row r="39" spans="1:9">
      <c r="A39" s="2">
        <f t="shared" si="3"/>
        <v>113</v>
      </c>
      <c r="B39" s="2">
        <f t="shared" si="3"/>
        <v>116</v>
      </c>
      <c r="C39" s="2">
        <f t="shared" si="3"/>
        <v>115</v>
      </c>
      <c r="D39" s="2">
        <f t="shared" si="3"/>
        <v>114</v>
      </c>
    </row>
    <row r="40" spans="1:9">
      <c r="A40" s="2">
        <f t="shared" si="3"/>
        <v>120</v>
      </c>
      <c r="B40" s="2">
        <f t="shared" si="3"/>
        <v>117</v>
      </c>
      <c r="C40" s="2">
        <f t="shared" si="3"/>
        <v>118</v>
      </c>
      <c r="D40" s="2">
        <f t="shared" si="3"/>
        <v>119</v>
      </c>
    </row>
    <row r="41" spans="1:9">
      <c r="A41" s="2">
        <f t="shared" si="3"/>
        <v>121</v>
      </c>
      <c r="B41" s="2">
        <f t="shared" si="3"/>
        <v>124</v>
      </c>
      <c r="C41" s="2">
        <f t="shared" si="3"/>
        <v>123</v>
      </c>
      <c r="D41" s="2">
        <f t="shared" si="3"/>
        <v>122</v>
      </c>
    </row>
    <row r="42" spans="1:9">
      <c r="A42" s="2">
        <f t="shared" si="3"/>
        <v>128</v>
      </c>
      <c r="B42" s="2">
        <f t="shared" si="3"/>
        <v>125</v>
      </c>
      <c r="C42" s="2">
        <f t="shared" si="3"/>
        <v>126</v>
      </c>
      <c r="D42" s="2">
        <f t="shared" si="3"/>
        <v>127</v>
      </c>
    </row>
    <row r="43" spans="1:9">
      <c r="A43" s="2">
        <f t="shared" si="3"/>
        <v>129</v>
      </c>
      <c r="B43" s="2">
        <f t="shared" si="3"/>
        <v>132</v>
      </c>
      <c r="C43" s="2">
        <f t="shared" si="3"/>
        <v>131</v>
      </c>
      <c r="D43" s="2">
        <f t="shared" si="3"/>
        <v>130</v>
      </c>
    </row>
    <row r="44" spans="1:9">
      <c r="A44" s="2">
        <f t="shared" si="3"/>
        <v>136</v>
      </c>
      <c r="B44" s="2">
        <f t="shared" si="3"/>
        <v>133</v>
      </c>
      <c r="C44" s="2">
        <f t="shared" si="3"/>
        <v>134</v>
      </c>
      <c r="D44" s="2">
        <f t="shared" si="3"/>
        <v>135</v>
      </c>
    </row>
    <row r="45" spans="1:9">
      <c r="A45" s="2">
        <f t="shared" si="3"/>
        <v>137</v>
      </c>
      <c r="B45" s="2">
        <f t="shared" si="3"/>
        <v>140</v>
      </c>
      <c r="C45" s="2">
        <f t="shared" si="3"/>
        <v>139</v>
      </c>
      <c r="D45" s="2">
        <f t="shared" si="3"/>
        <v>138</v>
      </c>
    </row>
    <row r="46" spans="1:9">
      <c r="A46" s="2">
        <f t="shared" ref="A46:D60" si="4">A44+8</f>
        <v>144</v>
      </c>
      <c r="B46" s="2">
        <f t="shared" si="4"/>
        <v>141</v>
      </c>
      <c r="C46" s="2">
        <f t="shared" si="4"/>
        <v>142</v>
      </c>
      <c r="D46" s="2">
        <f t="shared" si="4"/>
        <v>143</v>
      </c>
    </row>
    <row r="47" spans="1:9">
      <c r="A47" s="2">
        <f t="shared" si="4"/>
        <v>145</v>
      </c>
      <c r="B47" s="2">
        <f t="shared" si="4"/>
        <v>148</v>
      </c>
      <c r="C47" s="2">
        <f t="shared" si="4"/>
        <v>147</v>
      </c>
      <c r="D47" s="2">
        <f t="shared" si="4"/>
        <v>146</v>
      </c>
    </row>
    <row r="48" spans="1:9">
      <c r="A48" s="2">
        <f t="shared" si="4"/>
        <v>152</v>
      </c>
      <c r="B48" s="2">
        <f t="shared" si="4"/>
        <v>149</v>
      </c>
      <c r="C48" s="2">
        <f t="shared" si="4"/>
        <v>150</v>
      </c>
      <c r="D48" s="2">
        <f t="shared" si="4"/>
        <v>151</v>
      </c>
    </row>
    <row r="49" spans="1:4">
      <c r="A49" s="2">
        <f t="shared" si="4"/>
        <v>153</v>
      </c>
      <c r="B49" s="2">
        <f t="shared" si="4"/>
        <v>156</v>
      </c>
      <c r="C49" s="2">
        <f t="shared" si="4"/>
        <v>155</v>
      </c>
      <c r="D49" s="2">
        <f t="shared" si="4"/>
        <v>154</v>
      </c>
    </row>
    <row r="50" spans="1:4">
      <c r="A50" s="2">
        <f t="shared" si="4"/>
        <v>160</v>
      </c>
      <c r="B50" s="2">
        <f t="shared" si="4"/>
        <v>157</v>
      </c>
      <c r="C50" s="2">
        <f t="shared" si="4"/>
        <v>158</v>
      </c>
      <c r="D50" s="2">
        <f t="shared" si="4"/>
        <v>159</v>
      </c>
    </row>
    <row r="51" spans="1:4">
      <c r="A51" s="2">
        <f t="shared" si="4"/>
        <v>161</v>
      </c>
      <c r="B51" s="2">
        <f t="shared" si="4"/>
        <v>164</v>
      </c>
      <c r="C51" s="2">
        <f t="shared" si="4"/>
        <v>163</v>
      </c>
      <c r="D51" s="2">
        <f t="shared" si="4"/>
        <v>162</v>
      </c>
    </row>
    <row r="52" spans="1:4">
      <c r="A52" s="2">
        <f t="shared" si="4"/>
        <v>168</v>
      </c>
      <c r="B52" s="2">
        <f t="shared" si="4"/>
        <v>165</v>
      </c>
      <c r="C52" s="2">
        <f t="shared" si="4"/>
        <v>166</v>
      </c>
      <c r="D52" s="2">
        <f t="shared" si="4"/>
        <v>167</v>
      </c>
    </row>
    <row r="53" spans="1:4">
      <c r="A53" s="2">
        <f t="shared" si="4"/>
        <v>169</v>
      </c>
      <c r="B53" s="2">
        <f t="shared" si="4"/>
        <v>172</v>
      </c>
      <c r="C53" s="2">
        <f t="shared" si="4"/>
        <v>171</v>
      </c>
      <c r="D53" s="2">
        <f t="shared" si="4"/>
        <v>170</v>
      </c>
    </row>
    <row r="54" spans="1:4">
      <c r="A54" s="2">
        <f t="shared" si="4"/>
        <v>176</v>
      </c>
      <c r="B54" s="2">
        <f t="shared" si="4"/>
        <v>173</v>
      </c>
      <c r="C54" s="2">
        <f t="shared" si="4"/>
        <v>174</v>
      </c>
      <c r="D54" s="2">
        <f t="shared" si="4"/>
        <v>175</v>
      </c>
    </row>
    <row r="55" spans="1:4">
      <c r="A55" s="2">
        <f t="shared" si="4"/>
        <v>177</v>
      </c>
      <c r="B55" s="2">
        <f t="shared" si="4"/>
        <v>180</v>
      </c>
      <c r="C55" s="2">
        <f t="shared" si="4"/>
        <v>179</v>
      </c>
      <c r="D55" s="2">
        <f t="shared" si="4"/>
        <v>178</v>
      </c>
    </row>
    <row r="56" spans="1:4">
      <c r="A56" s="2">
        <f t="shared" si="4"/>
        <v>184</v>
      </c>
      <c r="B56" s="2">
        <f t="shared" si="4"/>
        <v>181</v>
      </c>
      <c r="C56" s="2">
        <f t="shared" si="4"/>
        <v>182</v>
      </c>
      <c r="D56" s="2">
        <f t="shared" si="4"/>
        <v>183</v>
      </c>
    </row>
    <row r="57" spans="1:4">
      <c r="A57" s="2">
        <f t="shared" si="4"/>
        <v>185</v>
      </c>
      <c r="B57" s="2">
        <f t="shared" si="4"/>
        <v>188</v>
      </c>
      <c r="C57" s="2">
        <f t="shared" si="4"/>
        <v>187</v>
      </c>
      <c r="D57" s="2">
        <f t="shared" si="4"/>
        <v>186</v>
      </c>
    </row>
    <row r="58" spans="1:4">
      <c r="A58" s="2">
        <f t="shared" si="4"/>
        <v>192</v>
      </c>
      <c r="B58" s="2">
        <f t="shared" si="4"/>
        <v>189</v>
      </c>
      <c r="C58" s="2">
        <f t="shared" si="4"/>
        <v>190</v>
      </c>
      <c r="D58" s="2">
        <f t="shared" si="4"/>
        <v>191</v>
      </c>
    </row>
    <row r="59" spans="1:4">
      <c r="A59" s="2">
        <f t="shared" si="4"/>
        <v>193</v>
      </c>
      <c r="B59" s="2">
        <f t="shared" si="4"/>
        <v>196</v>
      </c>
      <c r="C59" s="2">
        <f t="shared" si="4"/>
        <v>195</v>
      </c>
      <c r="D59" s="2">
        <f t="shared" si="4"/>
        <v>194</v>
      </c>
    </row>
    <row r="60" spans="1:4">
      <c r="A60" s="2">
        <f t="shared" si="4"/>
        <v>200</v>
      </c>
      <c r="B60" s="2">
        <f t="shared" si="4"/>
        <v>197</v>
      </c>
      <c r="C60" s="2">
        <f t="shared" si="4"/>
        <v>198</v>
      </c>
      <c r="D60" s="2">
        <f t="shared" si="4"/>
        <v>199</v>
      </c>
    </row>
    <row r="61" spans="1:4">
      <c r="A61" s="2">
        <f t="shared" ref="A61:D74" si="5">A59+8</f>
        <v>201</v>
      </c>
      <c r="B61" s="2">
        <f t="shared" si="5"/>
        <v>204</v>
      </c>
      <c r="C61" s="2">
        <f t="shared" si="5"/>
        <v>203</v>
      </c>
      <c r="D61" s="2">
        <f t="shared" si="5"/>
        <v>202</v>
      </c>
    </row>
    <row r="62" spans="1:4">
      <c r="A62" s="2">
        <f t="shared" si="5"/>
        <v>208</v>
      </c>
      <c r="B62" s="2">
        <f t="shared" si="5"/>
        <v>205</v>
      </c>
      <c r="C62" s="2">
        <f t="shared" si="5"/>
        <v>206</v>
      </c>
      <c r="D62" s="2">
        <f t="shared" si="5"/>
        <v>207</v>
      </c>
    </row>
    <row r="63" spans="1:4">
      <c r="A63" s="2">
        <f t="shared" si="5"/>
        <v>209</v>
      </c>
      <c r="B63" s="2">
        <f t="shared" si="5"/>
        <v>212</v>
      </c>
      <c r="C63" s="2">
        <f t="shared" si="5"/>
        <v>211</v>
      </c>
      <c r="D63" s="2">
        <f t="shared" si="5"/>
        <v>210</v>
      </c>
    </row>
    <row r="64" spans="1:4">
      <c r="A64" s="2">
        <f t="shared" si="5"/>
        <v>216</v>
      </c>
      <c r="B64" s="2">
        <f t="shared" si="5"/>
        <v>213</v>
      </c>
      <c r="C64" s="2">
        <f t="shared" si="5"/>
        <v>214</v>
      </c>
      <c r="D64" s="2">
        <f t="shared" si="5"/>
        <v>215</v>
      </c>
    </row>
    <row r="65" spans="1:4">
      <c r="A65" s="2">
        <f t="shared" si="5"/>
        <v>217</v>
      </c>
      <c r="B65" s="2">
        <f t="shared" si="5"/>
        <v>220</v>
      </c>
      <c r="C65" s="2">
        <f t="shared" si="5"/>
        <v>219</v>
      </c>
      <c r="D65" s="2">
        <f t="shared" si="5"/>
        <v>218</v>
      </c>
    </row>
    <row r="66" spans="1:4">
      <c r="A66" s="2">
        <f t="shared" si="5"/>
        <v>224</v>
      </c>
      <c r="B66" s="2">
        <f t="shared" si="5"/>
        <v>221</v>
      </c>
      <c r="C66" s="2">
        <f t="shared" si="5"/>
        <v>222</v>
      </c>
      <c r="D66" s="2">
        <f t="shared" si="5"/>
        <v>223</v>
      </c>
    </row>
    <row r="67" spans="1:4">
      <c r="A67" s="2">
        <f t="shared" si="5"/>
        <v>225</v>
      </c>
      <c r="B67" s="2">
        <f t="shared" si="5"/>
        <v>228</v>
      </c>
      <c r="C67" s="2">
        <f t="shared" si="5"/>
        <v>227</v>
      </c>
      <c r="D67" s="2">
        <f t="shared" si="5"/>
        <v>226</v>
      </c>
    </row>
    <row r="68" spans="1:4">
      <c r="A68" s="2">
        <f t="shared" si="5"/>
        <v>232</v>
      </c>
      <c r="B68" s="2">
        <f t="shared" si="5"/>
        <v>229</v>
      </c>
      <c r="C68" s="2">
        <f t="shared" si="5"/>
        <v>230</v>
      </c>
      <c r="D68" s="2">
        <f t="shared" si="5"/>
        <v>231</v>
      </c>
    </row>
    <row r="69" spans="1:4">
      <c r="A69" s="2">
        <f t="shared" si="5"/>
        <v>233</v>
      </c>
      <c r="B69" s="2">
        <f t="shared" si="5"/>
        <v>236</v>
      </c>
      <c r="C69" s="2">
        <f t="shared" si="5"/>
        <v>235</v>
      </c>
      <c r="D69" s="2">
        <f t="shared" si="5"/>
        <v>234</v>
      </c>
    </row>
    <row r="70" spans="1:4">
      <c r="A70" s="2">
        <f t="shared" si="5"/>
        <v>240</v>
      </c>
      <c r="B70" s="2">
        <f t="shared" si="5"/>
        <v>237</v>
      </c>
      <c r="C70" s="2">
        <f t="shared" si="5"/>
        <v>238</v>
      </c>
      <c r="D70" s="2">
        <f t="shared" si="5"/>
        <v>239</v>
      </c>
    </row>
    <row r="71" spans="1:4">
      <c r="A71" s="2">
        <f t="shared" si="5"/>
        <v>241</v>
      </c>
      <c r="B71" s="2">
        <f t="shared" si="5"/>
        <v>244</v>
      </c>
      <c r="C71" s="2">
        <f t="shared" si="5"/>
        <v>243</v>
      </c>
      <c r="D71" s="2">
        <f t="shared" si="5"/>
        <v>242</v>
      </c>
    </row>
    <row r="72" spans="1:4">
      <c r="A72" s="2">
        <f t="shared" si="5"/>
        <v>248</v>
      </c>
      <c r="B72" s="2">
        <f t="shared" si="5"/>
        <v>245</v>
      </c>
      <c r="C72" s="2">
        <f t="shared" si="5"/>
        <v>246</v>
      </c>
      <c r="D72" s="2">
        <f t="shared" si="5"/>
        <v>247</v>
      </c>
    </row>
    <row r="73" spans="1:4">
      <c r="A73" s="2">
        <f t="shared" si="5"/>
        <v>249</v>
      </c>
      <c r="B73" s="2">
        <f t="shared" si="5"/>
        <v>252</v>
      </c>
      <c r="C73" s="2">
        <f t="shared" si="5"/>
        <v>251</v>
      </c>
      <c r="D73" s="2">
        <f t="shared" si="5"/>
        <v>250</v>
      </c>
    </row>
    <row r="74" spans="1:4">
      <c r="A74" s="2">
        <f t="shared" si="5"/>
        <v>256</v>
      </c>
      <c r="B74" s="2">
        <f t="shared" si="5"/>
        <v>253</v>
      </c>
      <c r="C74" s="2">
        <f t="shared" si="5"/>
        <v>254</v>
      </c>
      <c r="D74" s="2">
        <f t="shared" si="5"/>
        <v>255</v>
      </c>
    </row>
  </sheetData>
  <phoneticPr fontId="3"/>
  <pageMargins left="0.7" right="0.7" top="0.75" bottom="0.75" header="0.3" footer="0.3"/>
  <pageSetup paperSize="9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0" r:id="rId4" name="Button 2">
              <controlPr defaultSize="0" print="0" autoFill="0" autoPict="0" macro="[0]!シード校の抽選">
                <anchor moveWithCells="1" sizeWithCells="1">
                  <from>
                    <xdr:col>81</xdr:col>
                    <xdr:colOff>209550</xdr:colOff>
                    <xdr:row>1</xdr:row>
                    <xdr:rowOff>66675</xdr:rowOff>
                  </from>
                  <to>
                    <xdr:col>83</xdr:col>
                    <xdr:colOff>323850</xdr:colOff>
                    <xdr:row>3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128"/>
  <sheetViews>
    <sheetView zoomScale="130" zoomScaleNormal="130" workbookViewId="0"/>
  </sheetViews>
  <sheetFormatPr defaultRowHeight="13.5"/>
  <sheetData>
    <row r="1" spans="1:12">
      <c r="A1">
        <v>1</v>
      </c>
      <c r="B1">
        <v>1</v>
      </c>
      <c r="C1">
        <v>1</v>
      </c>
      <c r="D1" t="s">
        <v>20</v>
      </c>
      <c r="E1">
        <v>1</v>
      </c>
      <c r="F1">
        <v>1</v>
      </c>
      <c r="G1">
        <v>2</v>
      </c>
      <c r="H1">
        <v>6</v>
      </c>
      <c r="I1">
        <v>13</v>
      </c>
      <c r="J1">
        <v>25</v>
      </c>
      <c r="K1">
        <v>49</v>
      </c>
      <c r="L1">
        <v>98</v>
      </c>
    </row>
    <row r="2" spans="1:12">
      <c r="A2">
        <v>128</v>
      </c>
      <c r="B2">
        <v>65</v>
      </c>
      <c r="C2">
        <v>2</v>
      </c>
      <c r="E2">
        <v>3</v>
      </c>
      <c r="F2">
        <v>4</v>
      </c>
      <c r="G2">
        <v>10</v>
      </c>
      <c r="H2">
        <v>20</v>
      </c>
      <c r="I2">
        <v>38</v>
      </c>
      <c r="J2">
        <v>74</v>
      </c>
      <c r="K2">
        <v>148</v>
      </c>
    </row>
    <row r="3" spans="1:12">
      <c r="A3">
        <v>65</v>
      </c>
      <c r="B3">
        <v>64</v>
      </c>
      <c r="C3">
        <v>3</v>
      </c>
      <c r="E3">
        <v>5</v>
      </c>
      <c r="F3">
        <v>8</v>
      </c>
      <c r="G3">
        <v>16</v>
      </c>
      <c r="H3">
        <v>32</v>
      </c>
      <c r="I3">
        <v>62</v>
      </c>
      <c r="J3">
        <v>123</v>
      </c>
    </row>
    <row r="4" spans="1:12">
      <c r="A4">
        <v>64</v>
      </c>
      <c r="B4">
        <v>33</v>
      </c>
      <c r="C4">
        <v>4</v>
      </c>
      <c r="E4">
        <v>7</v>
      </c>
      <c r="F4">
        <v>12</v>
      </c>
      <c r="G4">
        <v>24</v>
      </c>
      <c r="H4">
        <v>44</v>
      </c>
      <c r="I4">
        <v>86</v>
      </c>
      <c r="J4">
        <v>173</v>
      </c>
    </row>
    <row r="5" spans="1:12">
      <c r="A5">
        <v>33</v>
      </c>
      <c r="B5">
        <v>96</v>
      </c>
      <c r="C5">
        <v>5</v>
      </c>
      <c r="E5">
        <v>9</v>
      </c>
      <c r="F5">
        <v>15</v>
      </c>
      <c r="G5">
        <v>28</v>
      </c>
      <c r="H5">
        <v>56</v>
      </c>
      <c r="I5">
        <v>111</v>
      </c>
    </row>
    <row r="6" spans="1:12">
      <c r="A6">
        <v>96</v>
      </c>
      <c r="B6">
        <v>97</v>
      </c>
      <c r="C6">
        <v>6</v>
      </c>
      <c r="E6">
        <v>11</v>
      </c>
      <c r="F6">
        <v>18</v>
      </c>
      <c r="G6">
        <v>36</v>
      </c>
      <c r="H6">
        <v>68</v>
      </c>
      <c r="I6">
        <v>136</v>
      </c>
    </row>
    <row r="7" spans="1:12">
      <c r="A7">
        <v>97</v>
      </c>
      <c r="B7">
        <v>32</v>
      </c>
      <c r="C7">
        <v>7</v>
      </c>
      <c r="E7">
        <v>13</v>
      </c>
      <c r="F7">
        <v>22</v>
      </c>
      <c r="G7">
        <v>40</v>
      </c>
      <c r="H7">
        <v>80</v>
      </c>
      <c r="I7">
        <v>160</v>
      </c>
    </row>
    <row r="8" spans="1:12">
      <c r="A8">
        <v>32</v>
      </c>
      <c r="B8">
        <v>17</v>
      </c>
      <c r="C8">
        <v>8</v>
      </c>
      <c r="D8" t="s">
        <v>20</v>
      </c>
      <c r="E8">
        <v>15</v>
      </c>
      <c r="F8">
        <v>25</v>
      </c>
      <c r="G8">
        <v>48</v>
      </c>
      <c r="H8">
        <v>92</v>
      </c>
      <c r="I8">
        <v>185</v>
      </c>
    </row>
    <row r="9" spans="1:12">
      <c r="A9">
        <v>17</v>
      </c>
      <c r="B9">
        <v>81</v>
      </c>
      <c r="C9">
        <v>9</v>
      </c>
      <c r="E9">
        <v>17</v>
      </c>
      <c r="F9">
        <v>27</v>
      </c>
      <c r="G9">
        <v>52</v>
      </c>
      <c r="H9">
        <v>104</v>
      </c>
    </row>
    <row r="10" spans="1:12">
      <c r="A10">
        <v>112</v>
      </c>
      <c r="B10">
        <v>48</v>
      </c>
      <c r="C10">
        <v>10</v>
      </c>
      <c r="E10">
        <v>19</v>
      </c>
      <c r="F10">
        <v>30</v>
      </c>
      <c r="G10">
        <v>60</v>
      </c>
      <c r="H10">
        <v>118</v>
      </c>
    </row>
    <row r="11" spans="1:12">
      <c r="A11">
        <v>81</v>
      </c>
      <c r="B11">
        <v>49</v>
      </c>
      <c r="C11">
        <v>11</v>
      </c>
      <c r="E11">
        <v>21</v>
      </c>
      <c r="F11">
        <v>34</v>
      </c>
      <c r="G11">
        <v>64</v>
      </c>
      <c r="H11">
        <v>130</v>
      </c>
    </row>
    <row r="12" spans="1:12">
      <c r="A12">
        <v>48</v>
      </c>
      <c r="B12">
        <v>80</v>
      </c>
      <c r="C12">
        <v>12</v>
      </c>
      <c r="E12">
        <v>23</v>
      </c>
      <c r="F12">
        <v>37</v>
      </c>
      <c r="G12">
        <v>72</v>
      </c>
      <c r="H12">
        <v>142</v>
      </c>
    </row>
    <row r="13" spans="1:12">
      <c r="A13">
        <v>49</v>
      </c>
      <c r="B13">
        <v>16</v>
      </c>
      <c r="C13">
        <v>13</v>
      </c>
      <c r="D13" t="s">
        <v>20</v>
      </c>
      <c r="E13">
        <v>25</v>
      </c>
      <c r="F13">
        <v>39</v>
      </c>
      <c r="G13">
        <v>76</v>
      </c>
      <c r="H13">
        <v>154</v>
      </c>
    </row>
    <row r="14" spans="1:12">
      <c r="A14">
        <v>80</v>
      </c>
      <c r="B14">
        <v>9</v>
      </c>
      <c r="C14">
        <v>14</v>
      </c>
      <c r="D14" t="s">
        <v>20</v>
      </c>
      <c r="E14">
        <v>27</v>
      </c>
      <c r="F14">
        <v>42</v>
      </c>
      <c r="G14">
        <v>84</v>
      </c>
      <c r="H14">
        <v>166</v>
      </c>
    </row>
    <row r="15" spans="1:12">
      <c r="A15">
        <v>113</v>
      </c>
      <c r="B15">
        <v>73</v>
      </c>
      <c r="C15">
        <v>15</v>
      </c>
      <c r="E15">
        <v>29</v>
      </c>
      <c r="F15">
        <v>46</v>
      </c>
      <c r="G15">
        <v>88</v>
      </c>
      <c r="H15">
        <v>178</v>
      </c>
    </row>
    <row r="16" spans="1:12">
      <c r="A16">
        <v>16</v>
      </c>
      <c r="B16">
        <v>56</v>
      </c>
      <c r="C16">
        <v>16</v>
      </c>
      <c r="E16">
        <v>31</v>
      </c>
      <c r="F16">
        <v>49</v>
      </c>
      <c r="G16">
        <v>96</v>
      </c>
      <c r="H16">
        <v>192</v>
      </c>
    </row>
    <row r="17" spans="1:7">
      <c r="A17">
        <v>9</v>
      </c>
      <c r="B17">
        <v>41</v>
      </c>
      <c r="C17">
        <v>17</v>
      </c>
      <c r="E17">
        <v>33</v>
      </c>
      <c r="F17">
        <v>51</v>
      </c>
      <c r="G17">
        <v>100</v>
      </c>
    </row>
    <row r="18" spans="1:7">
      <c r="A18">
        <v>120</v>
      </c>
      <c r="B18">
        <v>88</v>
      </c>
      <c r="C18">
        <v>18</v>
      </c>
      <c r="E18">
        <v>35</v>
      </c>
      <c r="F18">
        <v>54</v>
      </c>
      <c r="G18">
        <v>108</v>
      </c>
    </row>
    <row r="19" spans="1:7">
      <c r="A19">
        <v>73</v>
      </c>
      <c r="B19">
        <v>24</v>
      </c>
      <c r="C19">
        <v>19</v>
      </c>
      <c r="D19" t="s">
        <v>20</v>
      </c>
      <c r="E19">
        <v>37</v>
      </c>
      <c r="F19">
        <v>58</v>
      </c>
      <c r="G19">
        <v>114</v>
      </c>
    </row>
    <row r="20" spans="1:7">
      <c r="A20">
        <v>56</v>
      </c>
      <c r="B20">
        <v>25</v>
      </c>
      <c r="C20">
        <v>20</v>
      </c>
      <c r="D20" t="s">
        <v>20</v>
      </c>
      <c r="E20">
        <v>39</v>
      </c>
      <c r="F20">
        <v>61</v>
      </c>
      <c r="G20">
        <v>122</v>
      </c>
    </row>
    <row r="21" spans="1:7">
      <c r="A21">
        <v>41</v>
      </c>
      <c r="B21">
        <v>89</v>
      </c>
      <c r="C21">
        <v>21</v>
      </c>
      <c r="E21">
        <v>41</v>
      </c>
      <c r="F21">
        <v>63</v>
      </c>
      <c r="G21">
        <v>126</v>
      </c>
    </row>
    <row r="22" spans="1:7">
      <c r="A22">
        <v>88</v>
      </c>
      <c r="B22">
        <v>40</v>
      </c>
      <c r="C22">
        <v>22</v>
      </c>
      <c r="E22">
        <v>43</v>
      </c>
      <c r="F22">
        <v>66</v>
      </c>
      <c r="G22">
        <v>134</v>
      </c>
    </row>
    <row r="23" spans="1:7">
      <c r="A23">
        <v>105</v>
      </c>
      <c r="B23">
        <v>57</v>
      </c>
      <c r="C23">
        <v>23</v>
      </c>
      <c r="E23">
        <v>45</v>
      </c>
      <c r="F23">
        <v>70</v>
      </c>
      <c r="G23">
        <v>138</v>
      </c>
    </row>
    <row r="24" spans="1:7">
      <c r="A24">
        <v>24</v>
      </c>
      <c r="B24">
        <v>72</v>
      </c>
      <c r="C24">
        <v>24</v>
      </c>
      <c r="E24">
        <v>47</v>
      </c>
      <c r="F24">
        <v>73</v>
      </c>
      <c r="G24">
        <v>146</v>
      </c>
    </row>
    <row r="25" spans="1:7">
      <c r="A25">
        <v>25</v>
      </c>
      <c r="B25">
        <v>8</v>
      </c>
      <c r="C25">
        <v>25</v>
      </c>
      <c r="D25" t="s">
        <v>20</v>
      </c>
      <c r="E25">
        <v>49</v>
      </c>
      <c r="F25">
        <v>75</v>
      </c>
      <c r="G25">
        <v>150</v>
      </c>
    </row>
    <row r="26" spans="1:7">
      <c r="A26">
        <v>104</v>
      </c>
      <c r="B26">
        <v>5</v>
      </c>
      <c r="C26">
        <v>26</v>
      </c>
      <c r="D26" t="s">
        <v>20</v>
      </c>
      <c r="E26">
        <v>51</v>
      </c>
      <c r="F26">
        <v>78</v>
      </c>
      <c r="G26">
        <v>158</v>
      </c>
    </row>
    <row r="27" spans="1:7">
      <c r="A27">
        <v>89</v>
      </c>
      <c r="B27">
        <v>69</v>
      </c>
      <c r="C27">
        <v>27</v>
      </c>
      <c r="E27">
        <v>53</v>
      </c>
      <c r="F27">
        <v>82</v>
      </c>
      <c r="G27">
        <v>162</v>
      </c>
    </row>
    <row r="28" spans="1:7">
      <c r="A28">
        <v>40</v>
      </c>
      <c r="B28">
        <v>60</v>
      </c>
      <c r="C28">
        <v>28</v>
      </c>
      <c r="E28">
        <v>55</v>
      </c>
      <c r="F28">
        <v>85</v>
      </c>
      <c r="G28">
        <v>170</v>
      </c>
    </row>
    <row r="29" spans="1:7">
      <c r="A29">
        <v>57</v>
      </c>
      <c r="B29">
        <v>37</v>
      </c>
      <c r="C29">
        <v>29</v>
      </c>
      <c r="E29">
        <v>57</v>
      </c>
      <c r="F29">
        <v>87</v>
      </c>
      <c r="G29">
        <v>174</v>
      </c>
    </row>
    <row r="30" spans="1:7">
      <c r="A30">
        <v>72</v>
      </c>
      <c r="B30">
        <v>92</v>
      </c>
      <c r="C30">
        <v>30</v>
      </c>
      <c r="E30">
        <v>59</v>
      </c>
      <c r="F30">
        <v>90</v>
      </c>
      <c r="G30">
        <v>182</v>
      </c>
    </row>
    <row r="31" spans="1:7">
      <c r="A31">
        <v>121</v>
      </c>
      <c r="B31">
        <v>28</v>
      </c>
      <c r="C31">
        <v>31</v>
      </c>
      <c r="D31" t="s">
        <v>20</v>
      </c>
      <c r="E31">
        <v>61</v>
      </c>
      <c r="F31">
        <v>94</v>
      </c>
      <c r="G31">
        <v>188</v>
      </c>
    </row>
    <row r="32" spans="1:7">
      <c r="A32">
        <v>8</v>
      </c>
      <c r="B32">
        <v>21</v>
      </c>
      <c r="C32">
        <v>32</v>
      </c>
      <c r="D32" t="s">
        <v>20</v>
      </c>
      <c r="E32">
        <v>63</v>
      </c>
      <c r="F32">
        <v>97</v>
      </c>
      <c r="G32">
        <v>196</v>
      </c>
    </row>
    <row r="33" spans="1:6">
      <c r="A33">
        <v>5</v>
      </c>
      <c r="B33">
        <v>85</v>
      </c>
      <c r="C33">
        <v>33</v>
      </c>
      <c r="E33">
        <v>65</v>
      </c>
      <c r="F33">
        <v>99</v>
      </c>
    </row>
    <row r="34" spans="1:6">
      <c r="A34">
        <v>124</v>
      </c>
      <c r="B34">
        <v>44</v>
      </c>
      <c r="C34">
        <v>34</v>
      </c>
      <c r="E34">
        <v>67</v>
      </c>
      <c r="F34">
        <v>102</v>
      </c>
    </row>
    <row r="35" spans="1:6">
      <c r="A35">
        <v>69</v>
      </c>
      <c r="B35">
        <v>53</v>
      </c>
      <c r="C35">
        <v>35</v>
      </c>
      <c r="E35">
        <v>69</v>
      </c>
      <c r="F35">
        <v>106</v>
      </c>
    </row>
    <row r="36" spans="1:6">
      <c r="A36">
        <v>60</v>
      </c>
      <c r="B36">
        <v>76</v>
      </c>
      <c r="C36">
        <v>36</v>
      </c>
      <c r="E36">
        <v>71</v>
      </c>
      <c r="F36">
        <v>110</v>
      </c>
    </row>
    <row r="37" spans="1:6">
      <c r="A37">
        <v>37</v>
      </c>
      <c r="B37">
        <v>12</v>
      </c>
      <c r="C37">
        <v>37</v>
      </c>
      <c r="D37" t="s">
        <v>20</v>
      </c>
      <c r="E37">
        <v>73</v>
      </c>
      <c r="F37">
        <v>113</v>
      </c>
    </row>
    <row r="38" spans="1:6">
      <c r="A38">
        <v>92</v>
      </c>
      <c r="B38">
        <v>13</v>
      </c>
      <c r="C38">
        <v>38</v>
      </c>
      <c r="D38" t="s">
        <v>20</v>
      </c>
      <c r="E38">
        <v>75</v>
      </c>
      <c r="F38">
        <v>116</v>
      </c>
    </row>
    <row r="39" spans="1:6">
      <c r="A39">
        <v>101</v>
      </c>
      <c r="B39">
        <v>77</v>
      </c>
      <c r="C39">
        <v>39</v>
      </c>
      <c r="E39">
        <v>77</v>
      </c>
      <c r="F39">
        <v>120</v>
      </c>
    </row>
    <row r="40" spans="1:6">
      <c r="A40">
        <v>28</v>
      </c>
      <c r="B40">
        <v>52</v>
      </c>
      <c r="C40">
        <v>40</v>
      </c>
      <c r="E40">
        <v>79</v>
      </c>
      <c r="F40">
        <v>123</v>
      </c>
    </row>
    <row r="41" spans="1:6">
      <c r="A41">
        <v>21</v>
      </c>
      <c r="B41">
        <v>45</v>
      </c>
      <c r="C41">
        <v>41</v>
      </c>
      <c r="E41">
        <v>81</v>
      </c>
      <c r="F41">
        <v>125</v>
      </c>
    </row>
    <row r="42" spans="1:6">
      <c r="A42">
        <v>108</v>
      </c>
      <c r="B42">
        <v>84</v>
      </c>
      <c r="C42">
        <v>42</v>
      </c>
      <c r="E42">
        <v>83</v>
      </c>
      <c r="F42">
        <v>128</v>
      </c>
    </row>
    <row r="43" spans="1:6">
      <c r="A43">
        <v>85</v>
      </c>
      <c r="B43">
        <v>20</v>
      </c>
      <c r="C43">
        <v>43</v>
      </c>
      <c r="D43" t="s">
        <v>20</v>
      </c>
      <c r="E43">
        <v>85</v>
      </c>
      <c r="F43">
        <v>132</v>
      </c>
    </row>
    <row r="44" spans="1:6">
      <c r="A44">
        <v>44</v>
      </c>
      <c r="B44">
        <v>29</v>
      </c>
      <c r="C44">
        <v>44</v>
      </c>
      <c r="D44" t="s">
        <v>20</v>
      </c>
      <c r="E44">
        <v>87</v>
      </c>
      <c r="F44">
        <v>135</v>
      </c>
    </row>
    <row r="45" spans="1:6">
      <c r="A45">
        <v>53</v>
      </c>
      <c r="B45">
        <v>93</v>
      </c>
      <c r="C45">
        <v>45</v>
      </c>
      <c r="E45">
        <v>89</v>
      </c>
      <c r="F45">
        <v>137</v>
      </c>
    </row>
    <row r="46" spans="1:6">
      <c r="A46">
        <v>76</v>
      </c>
      <c r="B46">
        <v>36</v>
      </c>
      <c r="C46">
        <v>46</v>
      </c>
      <c r="E46">
        <v>91</v>
      </c>
      <c r="F46">
        <v>140</v>
      </c>
    </row>
    <row r="47" spans="1:6">
      <c r="A47">
        <v>117</v>
      </c>
      <c r="B47">
        <v>61</v>
      </c>
      <c r="C47">
        <v>47</v>
      </c>
      <c r="E47">
        <v>93</v>
      </c>
      <c r="F47">
        <v>144</v>
      </c>
    </row>
    <row r="48" spans="1:6">
      <c r="A48">
        <v>12</v>
      </c>
      <c r="B48">
        <v>68</v>
      </c>
      <c r="C48">
        <v>48</v>
      </c>
      <c r="E48">
        <v>95</v>
      </c>
      <c r="F48">
        <v>147</v>
      </c>
    </row>
    <row r="49" spans="1:6">
      <c r="A49">
        <v>13</v>
      </c>
      <c r="B49">
        <v>4</v>
      </c>
      <c r="C49">
        <v>49</v>
      </c>
      <c r="D49" t="s">
        <v>20</v>
      </c>
      <c r="E49">
        <v>97</v>
      </c>
      <c r="F49">
        <v>149</v>
      </c>
    </row>
    <row r="50" spans="1:6">
      <c r="A50">
        <v>116</v>
      </c>
      <c r="B50">
        <v>3</v>
      </c>
      <c r="C50">
        <v>50</v>
      </c>
      <c r="D50" t="s">
        <v>20</v>
      </c>
      <c r="E50">
        <v>99</v>
      </c>
      <c r="F50">
        <v>152</v>
      </c>
    </row>
    <row r="51" spans="1:6">
      <c r="A51">
        <v>77</v>
      </c>
      <c r="B51">
        <v>67</v>
      </c>
      <c r="C51">
        <v>51</v>
      </c>
      <c r="E51">
        <v>101</v>
      </c>
      <c r="F51">
        <v>156</v>
      </c>
    </row>
    <row r="52" spans="1:6">
      <c r="A52">
        <v>52</v>
      </c>
      <c r="B52">
        <v>62</v>
      </c>
      <c r="C52">
        <v>52</v>
      </c>
      <c r="E52">
        <v>103</v>
      </c>
      <c r="F52">
        <v>159</v>
      </c>
    </row>
    <row r="53" spans="1:6">
      <c r="A53">
        <v>45</v>
      </c>
      <c r="B53">
        <v>35</v>
      </c>
      <c r="C53">
        <v>53</v>
      </c>
      <c r="E53">
        <v>105</v>
      </c>
      <c r="F53">
        <v>161</v>
      </c>
    </row>
    <row r="54" spans="1:6">
      <c r="A54">
        <v>84</v>
      </c>
      <c r="B54">
        <v>94</v>
      </c>
      <c r="C54">
        <v>54</v>
      </c>
      <c r="E54">
        <v>107</v>
      </c>
      <c r="F54">
        <v>164</v>
      </c>
    </row>
    <row r="55" spans="1:6">
      <c r="A55">
        <v>109</v>
      </c>
      <c r="B55">
        <v>99</v>
      </c>
      <c r="C55">
        <v>55</v>
      </c>
      <c r="E55">
        <v>109</v>
      </c>
      <c r="F55">
        <v>168</v>
      </c>
    </row>
    <row r="56" spans="1:6">
      <c r="A56">
        <v>20</v>
      </c>
      <c r="B56">
        <v>30</v>
      </c>
      <c r="C56">
        <v>56</v>
      </c>
      <c r="E56">
        <v>111</v>
      </c>
      <c r="F56">
        <v>171</v>
      </c>
    </row>
    <row r="57" spans="1:6">
      <c r="A57">
        <v>29</v>
      </c>
      <c r="B57">
        <v>19</v>
      </c>
      <c r="C57">
        <v>57</v>
      </c>
      <c r="D57" t="s">
        <v>20</v>
      </c>
      <c r="E57">
        <v>113</v>
      </c>
      <c r="F57">
        <v>173</v>
      </c>
    </row>
    <row r="58" spans="1:6">
      <c r="A58">
        <v>100</v>
      </c>
      <c r="B58">
        <v>83</v>
      </c>
      <c r="C58">
        <v>58</v>
      </c>
      <c r="E58">
        <v>115</v>
      </c>
      <c r="F58">
        <v>176</v>
      </c>
    </row>
    <row r="59" spans="1:6">
      <c r="A59">
        <v>93</v>
      </c>
      <c r="B59">
        <v>46</v>
      </c>
      <c r="C59">
        <v>59</v>
      </c>
      <c r="E59">
        <v>117</v>
      </c>
      <c r="F59">
        <v>180</v>
      </c>
    </row>
    <row r="60" spans="1:6">
      <c r="A60">
        <v>36</v>
      </c>
      <c r="B60">
        <v>51</v>
      </c>
      <c r="C60">
        <v>60</v>
      </c>
      <c r="E60">
        <v>119</v>
      </c>
      <c r="F60">
        <v>183</v>
      </c>
    </row>
    <row r="61" spans="1:6">
      <c r="A61">
        <v>61</v>
      </c>
      <c r="B61">
        <v>78</v>
      </c>
      <c r="C61">
        <v>61</v>
      </c>
      <c r="E61">
        <v>121</v>
      </c>
      <c r="F61">
        <v>186</v>
      </c>
    </row>
    <row r="62" spans="1:6">
      <c r="A62">
        <v>68</v>
      </c>
      <c r="B62">
        <v>14</v>
      </c>
      <c r="C62">
        <v>62</v>
      </c>
      <c r="D62" t="s">
        <v>20</v>
      </c>
      <c r="E62">
        <v>123</v>
      </c>
      <c r="F62">
        <v>190</v>
      </c>
    </row>
    <row r="63" spans="1:6">
      <c r="A63">
        <v>125</v>
      </c>
      <c r="B63">
        <v>11</v>
      </c>
      <c r="C63">
        <v>63</v>
      </c>
      <c r="D63" t="s">
        <v>20</v>
      </c>
      <c r="E63">
        <v>125</v>
      </c>
      <c r="F63">
        <v>194</v>
      </c>
    </row>
    <row r="64" spans="1:6">
      <c r="A64">
        <v>4</v>
      </c>
      <c r="B64">
        <v>75</v>
      </c>
      <c r="C64">
        <v>64</v>
      </c>
      <c r="E64">
        <v>127</v>
      </c>
      <c r="F64">
        <v>197</v>
      </c>
    </row>
    <row r="65" spans="1:5">
      <c r="A65">
        <v>3</v>
      </c>
      <c r="B65">
        <v>54</v>
      </c>
      <c r="C65">
        <v>65</v>
      </c>
      <c r="E65">
        <v>129</v>
      </c>
    </row>
    <row r="66" spans="1:5">
      <c r="A66">
        <v>126</v>
      </c>
      <c r="B66">
        <v>43</v>
      </c>
      <c r="C66">
        <v>66</v>
      </c>
      <c r="E66">
        <v>131</v>
      </c>
    </row>
    <row r="67" spans="1:5">
      <c r="A67">
        <v>67</v>
      </c>
      <c r="B67">
        <v>86</v>
      </c>
      <c r="C67">
        <v>67</v>
      </c>
      <c r="E67">
        <v>133</v>
      </c>
    </row>
    <row r="68" spans="1:5">
      <c r="A68">
        <v>62</v>
      </c>
      <c r="B68">
        <v>22</v>
      </c>
      <c r="C68">
        <v>68</v>
      </c>
      <c r="D68" t="s">
        <v>20</v>
      </c>
      <c r="E68">
        <v>135</v>
      </c>
    </row>
    <row r="69" spans="1:5">
      <c r="A69">
        <v>35</v>
      </c>
      <c r="B69">
        <v>27</v>
      </c>
      <c r="C69">
        <v>69</v>
      </c>
      <c r="D69" t="s">
        <v>20</v>
      </c>
      <c r="E69">
        <v>137</v>
      </c>
    </row>
    <row r="70" spans="1:5">
      <c r="A70">
        <v>94</v>
      </c>
      <c r="B70">
        <v>91</v>
      </c>
      <c r="C70">
        <v>70</v>
      </c>
      <c r="E70">
        <v>139</v>
      </c>
    </row>
    <row r="71" spans="1:5">
      <c r="A71">
        <v>99</v>
      </c>
      <c r="B71">
        <v>38</v>
      </c>
      <c r="C71">
        <v>71</v>
      </c>
      <c r="E71">
        <v>141</v>
      </c>
    </row>
    <row r="72" spans="1:5">
      <c r="A72">
        <v>30</v>
      </c>
      <c r="B72">
        <v>59</v>
      </c>
      <c r="C72">
        <v>72</v>
      </c>
      <c r="E72">
        <v>143</v>
      </c>
    </row>
    <row r="73" spans="1:5">
      <c r="A73">
        <v>19</v>
      </c>
      <c r="B73">
        <v>70</v>
      </c>
      <c r="C73">
        <v>73</v>
      </c>
      <c r="E73">
        <v>145</v>
      </c>
    </row>
    <row r="74" spans="1:5">
      <c r="A74">
        <v>110</v>
      </c>
      <c r="B74">
        <v>6</v>
      </c>
      <c r="C74">
        <v>74</v>
      </c>
      <c r="D74" t="s">
        <v>20</v>
      </c>
      <c r="E74">
        <v>147</v>
      </c>
    </row>
    <row r="75" spans="1:5">
      <c r="A75">
        <v>83</v>
      </c>
      <c r="B75">
        <v>7</v>
      </c>
      <c r="C75">
        <v>75</v>
      </c>
      <c r="D75" t="s">
        <v>20</v>
      </c>
      <c r="E75">
        <v>149</v>
      </c>
    </row>
    <row r="76" spans="1:5">
      <c r="A76">
        <v>46</v>
      </c>
      <c r="B76">
        <v>71</v>
      </c>
      <c r="C76">
        <v>76</v>
      </c>
      <c r="E76">
        <v>151</v>
      </c>
    </row>
    <row r="77" spans="1:5">
      <c r="A77">
        <v>51</v>
      </c>
      <c r="B77">
        <v>58</v>
      </c>
      <c r="C77">
        <v>77</v>
      </c>
      <c r="E77">
        <v>153</v>
      </c>
    </row>
    <row r="78" spans="1:5">
      <c r="A78">
        <v>78</v>
      </c>
      <c r="B78">
        <v>39</v>
      </c>
      <c r="C78">
        <v>78</v>
      </c>
      <c r="E78">
        <v>155</v>
      </c>
    </row>
    <row r="79" spans="1:5">
      <c r="A79">
        <v>115</v>
      </c>
      <c r="B79">
        <v>90</v>
      </c>
      <c r="C79">
        <v>79</v>
      </c>
      <c r="E79">
        <v>157</v>
      </c>
    </row>
    <row r="80" spans="1:5">
      <c r="A80">
        <v>14</v>
      </c>
      <c r="B80">
        <v>26</v>
      </c>
      <c r="C80">
        <v>80</v>
      </c>
      <c r="D80" t="s">
        <v>20</v>
      </c>
      <c r="E80">
        <v>159</v>
      </c>
    </row>
    <row r="81" spans="1:5">
      <c r="A81">
        <v>11</v>
      </c>
      <c r="B81">
        <v>23</v>
      </c>
      <c r="C81">
        <v>81</v>
      </c>
      <c r="D81" t="s">
        <v>20</v>
      </c>
      <c r="E81">
        <v>161</v>
      </c>
    </row>
    <row r="82" spans="1:5">
      <c r="A82">
        <v>118</v>
      </c>
      <c r="B82">
        <v>87</v>
      </c>
      <c r="C82">
        <v>82</v>
      </c>
      <c r="E82">
        <v>163</v>
      </c>
    </row>
    <row r="83" spans="1:5">
      <c r="A83">
        <v>75</v>
      </c>
      <c r="B83">
        <v>42</v>
      </c>
      <c r="C83">
        <v>83</v>
      </c>
      <c r="E83">
        <v>165</v>
      </c>
    </row>
    <row r="84" spans="1:5">
      <c r="A84">
        <v>54</v>
      </c>
      <c r="B84">
        <v>55</v>
      </c>
      <c r="C84">
        <v>84</v>
      </c>
      <c r="E84">
        <v>167</v>
      </c>
    </row>
    <row r="85" spans="1:5">
      <c r="A85">
        <v>43</v>
      </c>
      <c r="B85">
        <v>74</v>
      </c>
      <c r="C85">
        <v>85</v>
      </c>
      <c r="E85">
        <v>169</v>
      </c>
    </row>
    <row r="86" spans="1:5">
      <c r="A86">
        <v>86</v>
      </c>
      <c r="B86">
        <v>10</v>
      </c>
      <c r="C86">
        <v>86</v>
      </c>
      <c r="D86" t="s">
        <v>20</v>
      </c>
      <c r="E86">
        <v>171</v>
      </c>
    </row>
    <row r="87" spans="1:5">
      <c r="A87">
        <v>107</v>
      </c>
      <c r="B87">
        <v>15</v>
      </c>
      <c r="C87">
        <v>87</v>
      </c>
      <c r="D87" t="s">
        <v>20</v>
      </c>
      <c r="E87">
        <v>173</v>
      </c>
    </row>
    <row r="88" spans="1:5">
      <c r="A88">
        <v>22</v>
      </c>
      <c r="B88">
        <v>79</v>
      </c>
      <c r="C88">
        <v>88</v>
      </c>
      <c r="E88">
        <v>175</v>
      </c>
    </row>
    <row r="89" spans="1:5">
      <c r="A89">
        <v>27</v>
      </c>
      <c r="B89">
        <v>50</v>
      </c>
      <c r="C89">
        <v>89</v>
      </c>
      <c r="E89">
        <v>177</v>
      </c>
    </row>
    <row r="90" spans="1:5">
      <c r="A90">
        <v>102</v>
      </c>
      <c r="B90">
        <v>47</v>
      </c>
      <c r="C90">
        <v>90</v>
      </c>
      <c r="E90">
        <v>179</v>
      </c>
    </row>
    <row r="91" spans="1:5">
      <c r="A91">
        <v>91</v>
      </c>
      <c r="B91">
        <v>82</v>
      </c>
      <c r="C91">
        <v>91</v>
      </c>
      <c r="E91">
        <v>181</v>
      </c>
    </row>
    <row r="92" spans="1:5">
      <c r="A92">
        <v>38</v>
      </c>
      <c r="B92">
        <v>18</v>
      </c>
      <c r="C92">
        <v>92</v>
      </c>
      <c r="D92" t="s">
        <v>20</v>
      </c>
      <c r="E92">
        <v>183</v>
      </c>
    </row>
    <row r="93" spans="1:5">
      <c r="A93">
        <v>59</v>
      </c>
      <c r="B93">
        <v>31</v>
      </c>
      <c r="C93">
        <v>93</v>
      </c>
      <c r="E93">
        <v>185</v>
      </c>
    </row>
    <row r="94" spans="1:5">
      <c r="A94">
        <v>70</v>
      </c>
      <c r="B94">
        <v>98</v>
      </c>
      <c r="C94">
        <v>94</v>
      </c>
      <c r="E94">
        <v>187</v>
      </c>
    </row>
    <row r="95" spans="1:5">
      <c r="A95">
        <v>123</v>
      </c>
      <c r="B95">
        <v>95</v>
      </c>
      <c r="C95">
        <v>95</v>
      </c>
      <c r="E95">
        <v>189</v>
      </c>
    </row>
    <row r="96" spans="1:5">
      <c r="A96">
        <v>6</v>
      </c>
      <c r="B96">
        <v>34</v>
      </c>
      <c r="C96">
        <v>96</v>
      </c>
      <c r="E96">
        <v>191</v>
      </c>
    </row>
    <row r="97" spans="1:5">
      <c r="A97">
        <v>7</v>
      </c>
      <c r="B97">
        <v>63</v>
      </c>
      <c r="C97">
        <v>97</v>
      </c>
      <c r="E97">
        <v>193</v>
      </c>
    </row>
    <row r="98" spans="1:5">
      <c r="A98">
        <v>122</v>
      </c>
      <c r="B98">
        <v>66</v>
      </c>
      <c r="C98">
        <v>98</v>
      </c>
      <c r="E98">
        <v>195</v>
      </c>
    </row>
    <row r="99" spans="1:5">
      <c r="A99">
        <v>71</v>
      </c>
      <c r="B99">
        <v>2</v>
      </c>
      <c r="C99">
        <v>99</v>
      </c>
      <c r="D99" t="s">
        <v>20</v>
      </c>
      <c r="E99">
        <v>197</v>
      </c>
    </row>
    <row r="100" spans="1:5">
      <c r="A100">
        <v>58</v>
      </c>
    </row>
    <row r="101" spans="1:5">
      <c r="A101">
        <v>39</v>
      </c>
    </row>
    <row r="102" spans="1:5">
      <c r="A102">
        <v>90</v>
      </c>
    </row>
    <row r="103" spans="1:5">
      <c r="A103">
        <v>103</v>
      </c>
    </row>
    <row r="104" spans="1:5">
      <c r="A104">
        <v>26</v>
      </c>
    </row>
    <row r="105" spans="1:5">
      <c r="A105">
        <v>23</v>
      </c>
    </row>
    <row r="106" spans="1:5">
      <c r="A106">
        <v>106</v>
      </c>
    </row>
    <row r="107" spans="1:5">
      <c r="A107">
        <v>87</v>
      </c>
    </row>
    <row r="108" spans="1:5">
      <c r="A108">
        <v>42</v>
      </c>
    </row>
    <row r="109" spans="1:5">
      <c r="A109">
        <v>55</v>
      </c>
    </row>
    <row r="110" spans="1:5">
      <c r="A110">
        <v>74</v>
      </c>
    </row>
    <row r="111" spans="1:5">
      <c r="A111">
        <v>119</v>
      </c>
    </row>
    <row r="112" spans="1:5">
      <c r="A112">
        <v>10</v>
      </c>
    </row>
    <row r="113" spans="1:1">
      <c r="A113">
        <v>15</v>
      </c>
    </row>
    <row r="114" spans="1:1">
      <c r="A114">
        <v>114</v>
      </c>
    </row>
    <row r="115" spans="1:1">
      <c r="A115">
        <v>79</v>
      </c>
    </row>
    <row r="116" spans="1:1">
      <c r="A116">
        <v>50</v>
      </c>
    </row>
    <row r="117" spans="1:1">
      <c r="A117">
        <v>47</v>
      </c>
    </row>
    <row r="118" spans="1:1">
      <c r="A118">
        <v>82</v>
      </c>
    </row>
    <row r="119" spans="1:1">
      <c r="A119">
        <v>111</v>
      </c>
    </row>
    <row r="120" spans="1:1">
      <c r="A120">
        <v>18</v>
      </c>
    </row>
    <row r="121" spans="1:1">
      <c r="A121">
        <v>31</v>
      </c>
    </row>
    <row r="122" spans="1:1">
      <c r="A122">
        <v>98</v>
      </c>
    </row>
    <row r="123" spans="1:1">
      <c r="A123">
        <v>95</v>
      </c>
    </row>
    <row r="124" spans="1:1">
      <c r="A124">
        <v>34</v>
      </c>
    </row>
    <row r="125" spans="1:1">
      <c r="A125">
        <v>63</v>
      </c>
    </row>
    <row r="126" spans="1:1">
      <c r="A126">
        <v>66</v>
      </c>
    </row>
    <row r="127" spans="1:1">
      <c r="A127">
        <v>127</v>
      </c>
    </row>
    <row r="128" spans="1:1">
      <c r="A128">
        <v>2</v>
      </c>
    </row>
  </sheetData>
  <phoneticPr fontId="3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K65"/>
  <sheetViews>
    <sheetView showGridLines="0" zoomScaleNormal="100" workbookViewId="0">
      <selection activeCell="C74" sqref="C74"/>
    </sheetView>
  </sheetViews>
  <sheetFormatPr defaultColWidth="8.25" defaultRowHeight="12"/>
  <cols>
    <col min="1" max="1" width="4.875" style="62" customWidth="1"/>
    <col min="2" max="2" width="7.875" style="62" customWidth="1"/>
    <col min="3" max="3" width="15.375" style="63" customWidth="1"/>
    <col min="4" max="4" width="17" style="63" bestFit="1" customWidth="1"/>
    <col min="5" max="5" width="12.5" style="63" customWidth="1"/>
    <col min="6" max="6" width="3.5" style="62" hidden="1" customWidth="1"/>
    <col min="7" max="9" width="4" style="89" customWidth="1"/>
    <col min="10" max="10" width="3.25" style="62" customWidth="1"/>
    <col min="11" max="11" width="2.75" style="62" customWidth="1"/>
    <col min="12" max="16384" width="8.25" style="62"/>
  </cols>
  <sheetData>
    <row r="1" spans="1:10" ht="28.5">
      <c r="A1" s="61" t="s">
        <v>355</v>
      </c>
      <c r="D1" s="64"/>
      <c r="E1" s="64"/>
    </row>
    <row r="2" spans="1:10" ht="15.75" customHeight="1"/>
    <row r="3" spans="1:10" ht="13.5" customHeight="1">
      <c r="A3" s="65" t="s">
        <v>356</v>
      </c>
    </row>
    <row r="4" spans="1:10">
      <c r="A4" s="66"/>
    </row>
    <row r="5" spans="1:10" ht="13.5" customHeight="1" thickBot="1">
      <c r="A5" s="66"/>
      <c r="B5" s="67" t="s">
        <v>357</v>
      </c>
      <c r="C5" s="68" t="s">
        <v>358</v>
      </c>
      <c r="D5" s="69" t="s">
        <v>359</v>
      </c>
      <c r="E5" s="70" t="s">
        <v>360</v>
      </c>
      <c r="F5" s="87"/>
    </row>
    <row r="6" spans="1:10" ht="9.75" customHeight="1" thickTop="1" thickBot="1">
      <c r="A6" s="226"/>
      <c r="B6" s="228">
        <v>1</v>
      </c>
      <c r="C6" s="211" t="s">
        <v>361</v>
      </c>
      <c r="D6" s="211" t="s">
        <v>362</v>
      </c>
      <c r="E6" s="238" t="s">
        <v>363</v>
      </c>
      <c r="F6" s="230">
        <v>1</v>
      </c>
    </row>
    <row r="7" spans="1:10" ht="9.75" customHeight="1" thickTop="1" thickBot="1">
      <c r="A7" s="226"/>
      <c r="B7" s="229"/>
      <c r="C7" s="211"/>
      <c r="D7" s="211"/>
      <c r="E7" s="238"/>
      <c r="F7" s="208"/>
      <c r="G7" s="102" t="s">
        <v>580</v>
      </c>
      <c r="H7" s="115" t="s">
        <v>582</v>
      </c>
      <c r="J7" s="72"/>
    </row>
    <row r="8" spans="1:10" ht="9.75" customHeight="1" thickTop="1" thickBot="1">
      <c r="A8" s="226"/>
      <c r="B8" s="228">
        <v>2</v>
      </c>
      <c r="C8" s="211" t="s">
        <v>364</v>
      </c>
      <c r="D8" s="212" t="s">
        <v>365</v>
      </c>
      <c r="E8" s="238" t="s">
        <v>366</v>
      </c>
      <c r="F8" s="226">
        <v>2</v>
      </c>
      <c r="G8" s="99"/>
      <c r="H8" s="116" t="s">
        <v>583</v>
      </c>
      <c r="I8" s="90"/>
      <c r="J8" s="72"/>
    </row>
    <row r="9" spans="1:10" ht="9.75" customHeight="1" thickBot="1">
      <c r="A9" s="226"/>
      <c r="B9" s="229"/>
      <c r="C9" s="211"/>
      <c r="D9" s="212"/>
      <c r="E9" s="238"/>
      <c r="F9" s="227"/>
      <c r="H9" s="90" t="s">
        <v>367</v>
      </c>
      <c r="I9" s="103" t="s">
        <v>608</v>
      </c>
      <c r="J9" s="72"/>
    </row>
    <row r="10" spans="1:10" ht="9.75" customHeight="1" thickTop="1" thickBot="1">
      <c r="A10" s="226"/>
      <c r="B10" s="228">
        <v>3</v>
      </c>
      <c r="C10" s="211" t="s">
        <v>368</v>
      </c>
      <c r="D10" s="212" t="s">
        <v>369</v>
      </c>
      <c r="E10" s="224" t="s">
        <v>370</v>
      </c>
      <c r="F10" s="237">
        <v>3</v>
      </c>
      <c r="H10" s="90"/>
      <c r="I10" s="108" t="s">
        <v>606</v>
      </c>
      <c r="J10" s="117"/>
    </row>
    <row r="11" spans="1:10" ht="9.75" customHeight="1" thickBot="1">
      <c r="A11" s="226"/>
      <c r="B11" s="229"/>
      <c r="C11" s="211"/>
      <c r="D11" s="212"/>
      <c r="E11" s="225"/>
      <c r="F11" s="226"/>
      <c r="G11" s="98" t="s">
        <v>90</v>
      </c>
      <c r="H11" s="110" t="s">
        <v>584</v>
      </c>
      <c r="I11" s="93"/>
      <c r="J11" s="117"/>
    </row>
    <row r="12" spans="1:10" ht="9.75" customHeight="1" thickTop="1" thickBot="1">
      <c r="A12" s="226"/>
      <c r="B12" s="228">
        <v>4</v>
      </c>
      <c r="C12" s="211" t="s">
        <v>371</v>
      </c>
      <c r="D12" s="212" t="s">
        <v>372</v>
      </c>
      <c r="E12" s="238" t="s">
        <v>373</v>
      </c>
      <c r="F12" s="207">
        <v>4</v>
      </c>
      <c r="G12" s="106"/>
      <c r="H12" s="107" t="s">
        <v>585</v>
      </c>
      <c r="I12" s="90"/>
      <c r="J12" s="117"/>
    </row>
    <row r="13" spans="1:10" ht="9.75" customHeight="1" thickTop="1" thickBot="1">
      <c r="A13" s="226"/>
      <c r="B13" s="229"/>
      <c r="C13" s="211"/>
      <c r="D13" s="212"/>
      <c r="E13" s="238"/>
      <c r="F13" s="239"/>
      <c r="I13" s="90" t="s">
        <v>374</v>
      </c>
      <c r="J13" s="119" t="s">
        <v>616</v>
      </c>
    </row>
    <row r="14" spans="1:10" ht="9.75" customHeight="1" thickTop="1" thickBot="1">
      <c r="A14" s="226"/>
      <c r="B14" s="228">
        <v>5</v>
      </c>
      <c r="C14" s="211" t="s">
        <v>375</v>
      </c>
      <c r="D14" s="212" t="s">
        <v>376</v>
      </c>
      <c r="E14" s="238" t="s">
        <v>363</v>
      </c>
      <c r="F14" s="230">
        <v>5</v>
      </c>
      <c r="I14" s="90"/>
      <c r="J14" s="120" t="s">
        <v>617</v>
      </c>
    </row>
    <row r="15" spans="1:10" ht="9.75" customHeight="1" thickTop="1" thickBot="1">
      <c r="A15" s="226"/>
      <c r="B15" s="229"/>
      <c r="C15" s="211"/>
      <c r="D15" s="212"/>
      <c r="E15" s="238"/>
      <c r="F15" s="208"/>
      <c r="G15" s="102" t="s">
        <v>91</v>
      </c>
      <c r="H15" s="103" t="s">
        <v>586</v>
      </c>
      <c r="I15" s="90"/>
      <c r="J15" s="118"/>
    </row>
    <row r="16" spans="1:10" ht="9.75" customHeight="1" thickTop="1" thickBot="1">
      <c r="A16" s="226"/>
      <c r="B16" s="228">
        <v>6</v>
      </c>
      <c r="C16" s="211" t="s">
        <v>377</v>
      </c>
      <c r="D16" s="212" t="s">
        <v>372</v>
      </c>
      <c r="E16" s="224" t="s">
        <v>373</v>
      </c>
      <c r="F16" s="226">
        <v>6</v>
      </c>
      <c r="G16" s="99"/>
      <c r="H16" s="108" t="s">
        <v>587</v>
      </c>
      <c r="I16" s="93"/>
      <c r="J16" s="118"/>
    </row>
    <row r="17" spans="1:10" ht="9.75" customHeight="1" thickBot="1">
      <c r="A17" s="226"/>
      <c r="B17" s="229"/>
      <c r="C17" s="211"/>
      <c r="D17" s="212"/>
      <c r="E17" s="225"/>
      <c r="F17" s="226"/>
      <c r="H17" s="90" t="s">
        <v>378</v>
      </c>
      <c r="I17" s="121" t="s">
        <v>606</v>
      </c>
      <c r="J17" s="73"/>
    </row>
    <row r="18" spans="1:10" ht="9.75" customHeight="1" thickTop="1" thickBot="1">
      <c r="A18" s="226"/>
      <c r="B18" s="228">
        <v>7</v>
      </c>
      <c r="C18" s="211" t="s">
        <v>379</v>
      </c>
      <c r="D18" s="212" t="s">
        <v>380</v>
      </c>
      <c r="E18" s="224" t="s">
        <v>366</v>
      </c>
      <c r="F18" s="230">
        <v>7</v>
      </c>
      <c r="H18" s="90"/>
      <c r="I18" s="115" t="s">
        <v>609</v>
      </c>
      <c r="J18" s="72"/>
    </row>
    <row r="19" spans="1:10" ht="9.75" customHeight="1" thickTop="1" thickBot="1">
      <c r="A19" s="226"/>
      <c r="B19" s="229"/>
      <c r="C19" s="211"/>
      <c r="D19" s="212"/>
      <c r="E19" s="225"/>
      <c r="F19" s="208"/>
      <c r="G19" s="102" t="s">
        <v>236</v>
      </c>
      <c r="H19" s="114" t="s">
        <v>588</v>
      </c>
      <c r="I19" s="90"/>
      <c r="J19" s="72"/>
    </row>
    <row r="20" spans="1:10" ht="9.75" customHeight="1" thickTop="1" thickBot="1">
      <c r="A20" s="226"/>
      <c r="B20" s="228">
        <v>8</v>
      </c>
      <c r="C20" s="211" t="s">
        <v>381</v>
      </c>
      <c r="D20" s="212" t="s">
        <v>382</v>
      </c>
      <c r="E20" s="238" t="s">
        <v>370</v>
      </c>
      <c r="F20" s="226">
        <v>8</v>
      </c>
      <c r="G20" s="99"/>
      <c r="H20" s="108" t="s">
        <v>587</v>
      </c>
      <c r="J20" s="72"/>
    </row>
    <row r="21" spans="1:10" ht="9.75" customHeight="1">
      <c r="A21" s="226"/>
      <c r="B21" s="229"/>
      <c r="C21" s="211"/>
      <c r="D21" s="212"/>
      <c r="E21" s="238"/>
      <c r="F21" s="227"/>
      <c r="J21" s="72"/>
    </row>
    <row r="22" spans="1:10" ht="18.75" customHeight="1">
      <c r="A22" s="66"/>
      <c r="B22" s="74"/>
      <c r="C22" s="75"/>
      <c r="D22" s="75"/>
      <c r="E22" s="75"/>
      <c r="F22" s="66"/>
      <c r="J22" s="72"/>
    </row>
    <row r="23" spans="1:10" ht="17.25">
      <c r="A23" s="65" t="s">
        <v>383</v>
      </c>
      <c r="J23" s="72"/>
    </row>
    <row r="24" spans="1:10" ht="6" customHeight="1">
      <c r="A24" s="66"/>
      <c r="J24" s="72"/>
    </row>
    <row r="25" spans="1:10" ht="13.5">
      <c r="A25" s="66"/>
      <c r="B25" s="67" t="s">
        <v>384</v>
      </c>
      <c r="C25" s="68" t="s">
        <v>358</v>
      </c>
      <c r="D25" s="69" t="s">
        <v>359</v>
      </c>
      <c r="E25" s="70" t="s">
        <v>360</v>
      </c>
      <c r="F25" s="71"/>
      <c r="J25" s="72"/>
    </row>
    <row r="26" spans="1:10" ht="9.75" customHeight="1" thickBot="1">
      <c r="A26" s="226"/>
      <c r="B26" s="228">
        <v>1</v>
      </c>
      <c r="C26" s="222" t="s">
        <v>385</v>
      </c>
      <c r="D26" s="203" t="s">
        <v>386</v>
      </c>
      <c r="E26" s="224" t="s">
        <v>387</v>
      </c>
      <c r="F26" s="237">
        <v>1</v>
      </c>
      <c r="J26" s="72"/>
    </row>
    <row r="27" spans="1:10" ht="9.75" customHeight="1" thickBot="1">
      <c r="A27" s="226"/>
      <c r="B27" s="229"/>
      <c r="C27" s="223"/>
      <c r="D27" s="204"/>
      <c r="E27" s="225"/>
      <c r="F27" s="226"/>
      <c r="G27" s="98" t="s">
        <v>52</v>
      </c>
      <c r="H27" s="108" t="s">
        <v>589</v>
      </c>
      <c r="J27" s="72"/>
    </row>
    <row r="28" spans="1:10" ht="9.75" customHeight="1" thickTop="1" thickBot="1">
      <c r="A28" s="226"/>
      <c r="B28" s="228">
        <v>2</v>
      </c>
      <c r="C28" s="222" t="s">
        <v>388</v>
      </c>
      <c r="D28" s="203" t="s">
        <v>389</v>
      </c>
      <c r="E28" s="224" t="s">
        <v>390</v>
      </c>
      <c r="F28" s="207">
        <v>2</v>
      </c>
      <c r="G28" s="113"/>
      <c r="H28" s="112" t="s">
        <v>585</v>
      </c>
      <c r="I28" s="90"/>
      <c r="J28" s="72"/>
    </row>
    <row r="29" spans="1:10" ht="9.75" customHeight="1" thickTop="1" thickBot="1">
      <c r="A29" s="226"/>
      <c r="B29" s="229"/>
      <c r="C29" s="223"/>
      <c r="D29" s="204"/>
      <c r="E29" s="225"/>
      <c r="F29" s="236"/>
      <c r="H29" s="90" t="s">
        <v>391</v>
      </c>
      <c r="I29" s="103" t="s">
        <v>610</v>
      </c>
      <c r="J29" s="72"/>
    </row>
    <row r="30" spans="1:10" ht="9.75" customHeight="1" thickTop="1" thickBot="1">
      <c r="A30" s="226"/>
      <c r="B30" s="228">
        <v>3</v>
      </c>
      <c r="C30" s="222" t="s">
        <v>392</v>
      </c>
      <c r="D30" s="203" t="s">
        <v>393</v>
      </c>
      <c r="E30" s="224" t="s">
        <v>394</v>
      </c>
      <c r="F30" s="226">
        <v>3</v>
      </c>
      <c r="H30" s="90"/>
      <c r="I30" s="108" t="s">
        <v>611</v>
      </c>
      <c r="J30" s="117"/>
    </row>
    <row r="31" spans="1:10" ht="9.75" customHeight="1" thickBot="1">
      <c r="A31" s="226"/>
      <c r="B31" s="229"/>
      <c r="C31" s="223"/>
      <c r="D31" s="204"/>
      <c r="E31" s="225"/>
      <c r="F31" s="226"/>
      <c r="G31" s="98" t="s">
        <v>237</v>
      </c>
      <c r="H31" s="110" t="s">
        <v>590</v>
      </c>
      <c r="I31" s="93"/>
      <c r="J31" s="117"/>
    </row>
    <row r="32" spans="1:10" ht="9.75" customHeight="1" thickTop="1" thickBot="1">
      <c r="A32" s="226"/>
      <c r="B32" s="228">
        <v>4</v>
      </c>
      <c r="C32" s="214" t="s">
        <v>395</v>
      </c>
      <c r="D32" s="216" t="s">
        <v>396</v>
      </c>
      <c r="E32" s="231" t="s">
        <v>397</v>
      </c>
      <c r="F32" s="233">
        <v>4</v>
      </c>
      <c r="G32" s="106"/>
      <c r="H32" s="107" t="s">
        <v>591</v>
      </c>
      <c r="I32" s="90"/>
      <c r="J32" s="117"/>
    </row>
    <row r="33" spans="1:11" ht="9.75" customHeight="1" thickTop="1" thickBot="1">
      <c r="A33" s="226"/>
      <c r="B33" s="229"/>
      <c r="C33" s="215"/>
      <c r="D33" s="217"/>
      <c r="E33" s="232"/>
      <c r="F33" s="235"/>
      <c r="I33" s="90" t="s">
        <v>398</v>
      </c>
      <c r="J33" s="119" t="s">
        <v>614</v>
      </c>
    </row>
    <row r="34" spans="1:11" ht="9.75" customHeight="1" thickTop="1" thickBot="1">
      <c r="A34" s="226"/>
      <c r="B34" s="228">
        <v>5</v>
      </c>
      <c r="C34" s="222" t="s">
        <v>399</v>
      </c>
      <c r="D34" s="203" t="s">
        <v>386</v>
      </c>
      <c r="E34" s="224" t="s">
        <v>387</v>
      </c>
      <c r="F34" s="226">
        <v>5</v>
      </c>
      <c r="I34" s="90"/>
      <c r="J34" s="120" t="s">
        <v>615</v>
      </c>
    </row>
    <row r="35" spans="1:11" ht="9.75" customHeight="1" thickBot="1">
      <c r="A35" s="226"/>
      <c r="B35" s="229"/>
      <c r="C35" s="223"/>
      <c r="D35" s="204"/>
      <c r="E35" s="225"/>
      <c r="F35" s="226"/>
      <c r="G35" s="98" t="s">
        <v>55</v>
      </c>
      <c r="H35" s="108" t="s">
        <v>592</v>
      </c>
      <c r="I35" s="90"/>
      <c r="J35" s="118"/>
    </row>
    <row r="36" spans="1:11" ht="9.75" customHeight="1" thickTop="1" thickBot="1">
      <c r="A36" s="226"/>
      <c r="B36" s="228">
        <v>6</v>
      </c>
      <c r="C36" s="214" t="s">
        <v>400</v>
      </c>
      <c r="D36" s="216" t="s">
        <v>401</v>
      </c>
      <c r="E36" s="231" t="s">
        <v>397</v>
      </c>
      <c r="F36" s="233">
        <v>6</v>
      </c>
      <c r="G36" s="113"/>
      <c r="H36" s="112" t="s">
        <v>593</v>
      </c>
      <c r="I36" s="90"/>
      <c r="J36" s="118"/>
    </row>
    <row r="37" spans="1:11" ht="9.75" customHeight="1" thickTop="1" thickBot="1">
      <c r="A37" s="226"/>
      <c r="B37" s="229"/>
      <c r="C37" s="215"/>
      <c r="D37" s="217"/>
      <c r="E37" s="232"/>
      <c r="F37" s="234"/>
      <c r="H37" s="90" t="s">
        <v>402</v>
      </c>
      <c r="I37" s="114" t="s">
        <v>612</v>
      </c>
      <c r="J37" s="73"/>
    </row>
    <row r="38" spans="1:11" ht="9.75" customHeight="1" thickTop="1" thickBot="1">
      <c r="A38" s="226"/>
      <c r="B38" s="228">
        <v>7</v>
      </c>
      <c r="C38" s="222" t="s">
        <v>403</v>
      </c>
      <c r="D38" s="203" t="s">
        <v>404</v>
      </c>
      <c r="E38" s="224" t="s">
        <v>390</v>
      </c>
      <c r="F38" s="230">
        <v>7</v>
      </c>
      <c r="H38" s="90"/>
      <c r="I38" s="108" t="s">
        <v>613</v>
      </c>
      <c r="J38" s="72"/>
    </row>
    <row r="39" spans="1:11" ht="9.75" customHeight="1" thickTop="1" thickBot="1">
      <c r="A39" s="226"/>
      <c r="B39" s="229"/>
      <c r="C39" s="223"/>
      <c r="D39" s="204"/>
      <c r="E39" s="225"/>
      <c r="F39" s="208"/>
      <c r="G39" s="102" t="s">
        <v>238</v>
      </c>
      <c r="H39" s="103" t="s">
        <v>594</v>
      </c>
      <c r="I39" s="93"/>
      <c r="J39" s="72"/>
    </row>
    <row r="40" spans="1:11" ht="9.75" customHeight="1" thickTop="1" thickBot="1">
      <c r="A40" s="226"/>
      <c r="B40" s="228">
        <v>8</v>
      </c>
      <c r="C40" s="222" t="s">
        <v>405</v>
      </c>
      <c r="D40" s="203" t="s">
        <v>406</v>
      </c>
      <c r="E40" s="224" t="s">
        <v>394</v>
      </c>
      <c r="F40" s="226">
        <v>8</v>
      </c>
      <c r="G40" s="99"/>
      <c r="H40" s="108" t="s">
        <v>583</v>
      </c>
      <c r="J40" s="72"/>
    </row>
    <row r="41" spans="1:11" ht="9.75" customHeight="1">
      <c r="A41" s="226"/>
      <c r="B41" s="229"/>
      <c r="C41" s="223"/>
      <c r="D41" s="204"/>
      <c r="E41" s="225"/>
      <c r="F41" s="227"/>
      <c r="J41" s="72"/>
    </row>
    <row r="42" spans="1:11" ht="27.75" customHeight="1"/>
    <row r="43" spans="1:11" ht="27.75" customHeight="1">
      <c r="A43" s="76"/>
      <c r="B43" s="76"/>
      <c r="C43" s="77"/>
      <c r="D43" s="77"/>
      <c r="E43" s="77"/>
      <c r="F43" s="76"/>
      <c r="G43" s="91"/>
      <c r="H43" s="91"/>
      <c r="I43" s="91"/>
      <c r="J43" s="76"/>
    </row>
    <row r="44" spans="1:11" ht="17.25">
      <c r="A44" s="78" t="s">
        <v>407</v>
      </c>
    </row>
    <row r="45" spans="1:11" ht="5.25" customHeight="1">
      <c r="A45" s="78"/>
    </row>
    <row r="46" spans="1:11">
      <c r="A46" s="66"/>
      <c r="B46" s="67" t="s">
        <v>408</v>
      </c>
      <c r="C46" s="68" t="s">
        <v>358</v>
      </c>
      <c r="D46" s="69" t="s">
        <v>359</v>
      </c>
      <c r="E46" s="70" t="s">
        <v>360</v>
      </c>
      <c r="F46" s="71"/>
    </row>
    <row r="47" spans="1:11" ht="9.75" customHeight="1" thickBot="1">
      <c r="B47" s="207" t="s">
        <v>409</v>
      </c>
      <c r="C47" s="201" t="s">
        <v>424</v>
      </c>
      <c r="D47" s="203" t="s">
        <v>425</v>
      </c>
      <c r="E47" s="209" t="s">
        <v>426</v>
      </c>
      <c r="F47" s="79"/>
      <c r="G47" s="93"/>
      <c r="H47" s="90"/>
      <c r="I47" s="90"/>
      <c r="J47" s="80"/>
      <c r="K47" s="80"/>
    </row>
    <row r="48" spans="1:11" ht="9.75" customHeight="1" thickTop="1" thickBot="1">
      <c r="B48" s="208"/>
      <c r="C48" s="202"/>
      <c r="D48" s="204"/>
      <c r="E48" s="210"/>
      <c r="F48" s="150"/>
      <c r="G48" s="151"/>
      <c r="H48" s="102" t="s">
        <v>410</v>
      </c>
      <c r="I48" s="103" t="s">
        <v>634</v>
      </c>
      <c r="J48" s="80"/>
      <c r="K48" s="80"/>
    </row>
    <row r="49" spans="2:11" ht="9.75" customHeight="1" thickTop="1" thickBot="1">
      <c r="B49" s="207" t="s">
        <v>411</v>
      </c>
      <c r="C49" s="211" t="s">
        <v>379</v>
      </c>
      <c r="D49" s="212" t="s">
        <v>380</v>
      </c>
      <c r="E49" s="220" t="s">
        <v>366</v>
      </c>
      <c r="F49" s="79"/>
      <c r="G49" s="93"/>
      <c r="H49" s="90"/>
      <c r="I49" s="108" t="s">
        <v>631</v>
      </c>
      <c r="J49" s="124"/>
      <c r="K49" s="80"/>
    </row>
    <row r="50" spans="2:11" ht="9.75" customHeight="1" thickTop="1" thickBot="1">
      <c r="B50" s="208"/>
      <c r="C50" s="211"/>
      <c r="D50" s="212"/>
      <c r="E50" s="221"/>
      <c r="F50" s="150"/>
      <c r="G50" s="151" t="s">
        <v>412</v>
      </c>
      <c r="H50" s="103" t="s">
        <v>594</v>
      </c>
      <c r="I50" s="93"/>
      <c r="J50" s="124"/>
      <c r="K50" s="80"/>
    </row>
    <row r="51" spans="2:11" ht="9.75" customHeight="1" thickTop="1" thickBot="1">
      <c r="B51" s="207" t="s">
        <v>413</v>
      </c>
      <c r="C51" s="222" t="s">
        <v>388</v>
      </c>
      <c r="D51" s="203" t="s">
        <v>389</v>
      </c>
      <c r="E51" s="220" t="s">
        <v>390</v>
      </c>
      <c r="F51" s="79"/>
      <c r="G51" s="99"/>
      <c r="H51" s="108" t="s">
        <v>624</v>
      </c>
      <c r="I51" s="90"/>
      <c r="J51" s="124"/>
      <c r="K51" s="80"/>
    </row>
    <row r="52" spans="2:11" ht="9.75" customHeight="1" thickBot="1">
      <c r="B52" s="208"/>
      <c r="C52" s="223"/>
      <c r="D52" s="204"/>
      <c r="E52" s="221"/>
      <c r="F52" s="81"/>
      <c r="G52" s="93"/>
      <c r="H52" s="90"/>
      <c r="I52" s="90" t="s">
        <v>414</v>
      </c>
      <c r="J52" s="119" t="s">
        <v>616</v>
      </c>
      <c r="K52" s="80"/>
    </row>
    <row r="53" spans="2:11" ht="9.75" customHeight="1" thickTop="1" thickBot="1">
      <c r="B53" s="207" t="s">
        <v>415</v>
      </c>
      <c r="C53" s="211" t="s">
        <v>361</v>
      </c>
      <c r="D53" s="212" t="s">
        <v>362</v>
      </c>
      <c r="E53" s="213" t="s">
        <v>363</v>
      </c>
      <c r="F53" s="79"/>
      <c r="G53" s="93"/>
      <c r="H53" s="90"/>
      <c r="I53" s="90"/>
      <c r="J53" s="120" t="s">
        <v>620</v>
      </c>
      <c r="K53" s="80"/>
    </row>
    <row r="54" spans="2:11" ht="9.75" customHeight="1" thickTop="1" thickBot="1">
      <c r="B54" s="208"/>
      <c r="C54" s="211"/>
      <c r="D54" s="212"/>
      <c r="E54" s="213"/>
      <c r="F54" s="150"/>
      <c r="G54" s="151" t="s">
        <v>416</v>
      </c>
      <c r="H54" s="103" t="s">
        <v>582</v>
      </c>
      <c r="I54" s="90"/>
      <c r="J54" s="125"/>
      <c r="K54" s="80"/>
    </row>
    <row r="55" spans="2:11" ht="9.75" customHeight="1" thickTop="1" thickBot="1">
      <c r="B55" s="207" t="s">
        <v>417</v>
      </c>
      <c r="C55" s="214" t="s">
        <v>400</v>
      </c>
      <c r="D55" s="216" t="s">
        <v>401</v>
      </c>
      <c r="E55" s="218" t="s">
        <v>397</v>
      </c>
      <c r="F55" s="79"/>
      <c r="G55" s="99"/>
      <c r="H55" s="108" t="s">
        <v>604</v>
      </c>
      <c r="I55" s="93"/>
      <c r="J55" s="125"/>
      <c r="K55" s="80"/>
    </row>
    <row r="56" spans="2:11" ht="9.75" customHeight="1" thickBot="1">
      <c r="B56" s="208"/>
      <c r="C56" s="215"/>
      <c r="D56" s="217"/>
      <c r="E56" s="219"/>
      <c r="F56" s="81"/>
      <c r="G56" s="93"/>
      <c r="H56" s="90" t="s">
        <v>418</v>
      </c>
      <c r="I56" s="121" t="s">
        <v>633</v>
      </c>
      <c r="J56" s="80"/>
      <c r="K56" s="80"/>
    </row>
    <row r="57" spans="2:11" ht="9.75" customHeight="1" thickTop="1" thickBot="1">
      <c r="B57" s="207" t="s">
        <v>419</v>
      </c>
      <c r="C57" s="201" t="s">
        <v>421</v>
      </c>
      <c r="D57" s="203" t="s">
        <v>422</v>
      </c>
      <c r="E57" s="209" t="s">
        <v>423</v>
      </c>
      <c r="F57" s="152"/>
      <c r="G57" s="109"/>
      <c r="H57" s="106"/>
      <c r="I57" s="107" t="s">
        <v>634</v>
      </c>
      <c r="J57" s="80"/>
      <c r="K57" s="80"/>
    </row>
    <row r="58" spans="2:11" ht="9.75" customHeight="1" thickTop="1">
      <c r="B58" s="208"/>
      <c r="C58" s="202"/>
      <c r="D58" s="204"/>
      <c r="E58" s="210"/>
      <c r="F58" s="81"/>
      <c r="G58" s="90"/>
      <c r="H58" s="90"/>
      <c r="I58" s="90"/>
      <c r="J58" s="80"/>
      <c r="K58" s="80"/>
    </row>
    <row r="59" spans="2:11">
      <c r="G59" s="90"/>
      <c r="H59" s="90"/>
      <c r="I59" s="90"/>
      <c r="J59" s="80"/>
      <c r="K59" s="80"/>
    </row>
    <row r="60" spans="2:11">
      <c r="B60" s="82" t="s">
        <v>420</v>
      </c>
    </row>
    <row r="61" spans="2:11" ht="5.25" customHeight="1">
      <c r="B61" s="82"/>
    </row>
    <row r="62" spans="2:11" ht="12.95" customHeight="1">
      <c r="C62" s="201" t="s">
        <v>421</v>
      </c>
      <c r="D62" s="203" t="s">
        <v>422</v>
      </c>
      <c r="E62" s="205" t="s">
        <v>423</v>
      </c>
      <c r="F62" s="83"/>
    </row>
    <row r="63" spans="2:11" ht="9" customHeight="1">
      <c r="C63" s="202"/>
      <c r="D63" s="204"/>
      <c r="E63" s="206"/>
      <c r="F63" s="83"/>
    </row>
    <row r="64" spans="2:11">
      <c r="C64" s="201" t="s">
        <v>424</v>
      </c>
      <c r="D64" s="203" t="s">
        <v>425</v>
      </c>
      <c r="E64" s="205" t="s">
        <v>426</v>
      </c>
    </row>
    <row r="65" spans="3:5">
      <c r="C65" s="202"/>
      <c r="D65" s="204"/>
      <c r="E65" s="206"/>
    </row>
  </sheetData>
  <mergeCells count="126">
    <mergeCell ref="A6:A7"/>
    <mergeCell ref="B6:B7"/>
    <mergeCell ref="C6:C7"/>
    <mergeCell ref="D6:D7"/>
    <mergeCell ref="E6:E7"/>
    <mergeCell ref="F6:F7"/>
    <mergeCell ref="A10:A11"/>
    <mergeCell ref="B10:B11"/>
    <mergeCell ref="C10:C11"/>
    <mergeCell ref="D10:D11"/>
    <mergeCell ref="E10:E11"/>
    <mergeCell ref="F10:F11"/>
    <mergeCell ref="A12:A13"/>
    <mergeCell ref="B12:B13"/>
    <mergeCell ref="A8:A9"/>
    <mergeCell ref="B8:B9"/>
    <mergeCell ref="C8:C9"/>
    <mergeCell ref="D8:D9"/>
    <mergeCell ref="E8:E9"/>
    <mergeCell ref="F8:F9"/>
    <mergeCell ref="C12:C13"/>
    <mergeCell ref="D12:D13"/>
    <mergeCell ref="E12:E13"/>
    <mergeCell ref="F12:F13"/>
    <mergeCell ref="F18:F19"/>
    <mergeCell ref="A20:A21"/>
    <mergeCell ref="B20:B21"/>
    <mergeCell ref="F14:F15"/>
    <mergeCell ref="A16:A17"/>
    <mergeCell ref="B16:B17"/>
    <mergeCell ref="C16:C17"/>
    <mergeCell ref="D16:D17"/>
    <mergeCell ref="E16:E17"/>
    <mergeCell ref="F16:F17"/>
    <mergeCell ref="C20:C21"/>
    <mergeCell ref="D20:D21"/>
    <mergeCell ref="E20:E21"/>
    <mergeCell ref="F20:F21"/>
    <mergeCell ref="A14:A15"/>
    <mergeCell ref="B14:B15"/>
    <mergeCell ref="C14:C15"/>
    <mergeCell ref="D14:D15"/>
    <mergeCell ref="E14:E15"/>
    <mergeCell ref="A18:A19"/>
    <mergeCell ref="B18:B19"/>
    <mergeCell ref="C18:C19"/>
    <mergeCell ref="D18:D19"/>
    <mergeCell ref="E18:E19"/>
    <mergeCell ref="A28:A29"/>
    <mergeCell ref="B28:B29"/>
    <mergeCell ref="C28:C29"/>
    <mergeCell ref="D28:D29"/>
    <mergeCell ref="E28:E29"/>
    <mergeCell ref="F28:F29"/>
    <mergeCell ref="F34:F35"/>
    <mergeCell ref="A26:A27"/>
    <mergeCell ref="B26:B27"/>
    <mergeCell ref="C26:C27"/>
    <mergeCell ref="D26:D27"/>
    <mergeCell ref="E26:E27"/>
    <mergeCell ref="F26:F27"/>
    <mergeCell ref="A30:A31"/>
    <mergeCell ref="B30:B31"/>
    <mergeCell ref="C30:C31"/>
    <mergeCell ref="D30:D31"/>
    <mergeCell ref="E30:E31"/>
    <mergeCell ref="F30:F31"/>
    <mergeCell ref="A36:A37"/>
    <mergeCell ref="B36:B37"/>
    <mergeCell ref="C36:C37"/>
    <mergeCell ref="D36:D37"/>
    <mergeCell ref="E36:E37"/>
    <mergeCell ref="F36:F37"/>
    <mergeCell ref="C32:C33"/>
    <mergeCell ref="D32:D33"/>
    <mergeCell ref="E32:E33"/>
    <mergeCell ref="F32:F33"/>
    <mergeCell ref="A34:A35"/>
    <mergeCell ref="B34:B35"/>
    <mergeCell ref="C34:C35"/>
    <mergeCell ref="D34:D35"/>
    <mergeCell ref="E34:E35"/>
    <mergeCell ref="A32:A33"/>
    <mergeCell ref="B32:B33"/>
    <mergeCell ref="C40:C41"/>
    <mergeCell ref="D40:D41"/>
    <mergeCell ref="E40:E41"/>
    <mergeCell ref="F40:F41"/>
    <mergeCell ref="B47:B48"/>
    <mergeCell ref="C47:C48"/>
    <mergeCell ref="D47:D48"/>
    <mergeCell ref="E47:E48"/>
    <mergeCell ref="A38:A39"/>
    <mergeCell ref="B38:B39"/>
    <mergeCell ref="C38:C39"/>
    <mergeCell ref="D38:D39"/>
    <mergeCell ref="E38:E39"/>
    <mergeCell ref="F38:F39"/>
    <mergeCell ref="A40:A41"/>
    <mergeCell ref="B40:B41"/>
    <mergeCell ref="B53:B54"/>
    <mergeCell ref="C53:C54"/>
    <mergeCell ref="D53:D54"/>
    <mergeCell ref="E53:E54"/>
    <mergeCell ref="B55:B56"/>
    <mergeCell ref="C55:C56"/>
    <mergeCell ref="D55:D56"/>
    <mergeCell ref="E55:E56"/>
    <mergeCell ref="B49:B50"/>
    <mergeCell ref="C49:C50"/>
    <mergeCell ref="D49:D50"/>
    <mergeCell ref="E49:E50"/>
    <mergeCell ref="B51:B52"/>
    <mergeCell ref="C51:C52"/>
    <mergeCell ref="D51:D52"/>
    <mergeCell ref="E51:E52"/>
    <mergeCell ref="C64:C65"/>
    <mergeCell ref="D64:D65"/>
    <mergeCell ref="E64:E65"/>
    <mergeCell ref="B57:B58"/>
    <mergeCell ref="C57:C58"/>
    <mergeCell ref="D57:D58"/>
    <mergeCell ref="E57:E58"/>
    <mergeCell ref="C62:C63"/>
    <mergeCell ref="D62:D63"/>
    <mergeCell ref="E62:E63"/>
  </mergeCells>
  <phoneticPr fontId="3"/>
  <pageMargins left="0.78740157480314965" right="0.78740157480314965" top="0.59055118110236227" bottom="0.59055118110236227" header="0.51181102362204722" footer="0.51181102362204722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K65"/>
  <sheetViews>
    <sheetView showGridLines="0" zoomScaleNormal="100" workbookViewId="0">
      <selection activeCell="J60" sqref="J60"/>
    </sheetView>
  </sheetViews>
  <sheetFormatPr defaultColWidth="8.25" defaultRowHeight="12"/>
  <cols>
    <col min="1" max="1" width="4.875" style="62" customWidth="1"/>
    <col min="2" max="2" width="7.875" style="62" customWidth="1"/>
    <col min="3" max="3" width="15.375" style="63" customWidth="1"/>
    <col min="4" max="4" width="17" style="63" bestFit="1" customWidth="1"/>
    <col min="5" max="5" width="12.5" style="63" customWidth="1"/>
    <col min="6" max="6" width="4.5" style="62" hidden="1" customWidth="1"/>
    <col min="7" max="9" width="4.25" style="89" customWidth="1"/>
    <col min="10" max="10" width="2.875" style="62" customWidth="1"/>
    <col min="11" max="11" width="5.125" style="62" customWidth="1"/>
    <col min="12" max="16384" width="8.25" style="62"/>
  </cols>
  <sheetData>
    <row r="1" spans="1:10" ht="28.5">
      <c r="A1" s="61" t="s">
        <v>427</v>
      </c>
      <c r="D1" s="64"/>
      <c r="E1" s="64"/>
    </row>
    <row r="2" spans="1:10" ht="15.75" customHeight="1"/>
    <row r="3" spans="1:10" ht="13.5" customHeight="1">
      <c r="A3" s="65" t="s">
        <v>356</v>
      </c>
    </row>
    <row r="4" spans="1:10">
      <c r="A4" s="66"/>
    </row>
    <row r="5" spans="1:10" ht="13.5" customHeight="1" thickBot="1">
      <c r="A5" s="66"/>
      <c r="B5" s="67" t="s">
        <v>428</v>
      </c>
      <c r="C5" s="68" t="s">
        <v>358</v>
      </c>
      <c r="D5" s="69" t="s">
        <v>359</v>
      </c>
      <c r="E5" s="70" t="s">
        <v>360</v>
      </c>
      <c r="F5" s="87"/>
    </row>
    <row r="6" spans="1:10" ht="9.75" customHeight="1" thickTop="1" thickBot="1">
      <c r="A6" s="226"/>
      <c r="B6" s="228">
        <v>1</v>
      </c>
      <c r="C6" s="211" t="s">
        <v>429</v>
      </c>
      <c r="D6" s="212" t="s">
        <v>430</v>
      </c>
      <c r="E6" s="224" t="s">
        <v>363</v>
      </c>
      <c r="F6" s="230">
        <v>1</v>
      </c>
    </row>
    <row r="7" spans="1:10" ht="9.75" customHeight="1" thickTop="1" thickBot="1">
      <c r="A7" s="226"/>
      <c r="B7" s="229"/>
      <c r="C7" s="211"/>
      <c r="D7" s="212"/>
      <c r="E7" s="225"/>
      <c r="F7" s="208"/>
      <c r="G7" s="102" t="s">
        <v>576</v>
      </c>
      <c r="H7" s="115" t="s">
        <v>591</v>
      </c>
      <c r="J7" s="72"/>
    </row>
    <row r="8" spans="1:10" ht="9.75" customHeight="1" thickTop="1" thickBot="1">
      <c r="A8" s="226"/>
      <c r="B8" s="228">
        <v>2</v>
      </c>
      <c r="C8" s="211" t="s">
        <v>431</v>
      </c>
      <c r="D8" s="212" t="s">
        <v>432</v>
      </c>
      <c r="E8" s="238" t="s">
        <v>370</v>
      </c>
      <c r="F8" s="226">
        <v>2</v>
      </c>
      <c r="G8" s="99"/>
      <c r="H8" s="116" t="s">
        <v>595</v>
      </c>
      <c r="I8" s="90"/>
      <c r="J8" s="72"/>
    </row>
    <row r="9" spans="1:10" ht="9.75" customHeight="1" thickBot="1">
      <c r="A9" s="226"/>
      <c r="B9" s="229"/>
      <c r="C9" s="211"/>
      <c r="D9" s="212"/>
      <c r="E9" s="238"/>
      <c r="F9" s="226"/>
      <c r="H9" s="90" t="s">
        <v>573</v>
      </c>
      <c r="I9" s="115" t="s">
        <v>605</v>
      </c>
      <c r="J9" s="72"/>
    </row>
    <row r="10" spans="1:10" ht="9.75" customHeight="1" thickTop="1" thickBot="1">
      <c r="A10" s="226"/>
      <c r="B10" s="228">
        <v>3</v>
      </c>
      <c r="C10" s="211" t="s">
        <v>433</v>
      </c>
      <c r="D10" s="212" t="s">
        <v>434</v>
      </c>
      <c r="E10" s="224" t="s">
        <v>373</v>
      </c>
      <c r="F10" s="230">
        <v>3</v>
      </c>
      <c r="H10" s="90"/>
      <c r="I10" s="116" t="s">
        <v>607</v>
      </c>
      <c r="J10" s="73"/>
    </row>
    <row r="11" spans="1:10" ht="9.75" customHeight="1" thickTop="1" thickBot="1">
      <c r="A11" s="226"/>
      <c r="B11" s="229"/>
      <c r="C11" s="211"/>
      <c r="D11" s="212"/>
      <c r="E11" s="225"/>
      <c r="F11" s="208"/>
      <c r="G11" s="102" t="s">
        <v>557</v>
      </c>
      <c r="H11" s="103" t="s">
        <v>593</v>
      </c>
      <c r="I11" s="93"/>
      <c r="J11" s="118"/>
    </row>
    <row r="12" spans="1:10" ht="9.75" customHeight="1" thickTop="1" thickBot="1">
      <c r="A12" s="226"/>
      <c r="B12" s="228">
        <v>4</v>
      </c>
      <c r="C12" s="211" t="s">
        <v>435</v>
      </c>
      <c r="D12" s="212" t="s">
        <v>436</v>
      </c>
      <c r="E12" s="238" t="s">
        <v>366</v>
      </c>
      <c r="F12" s="226">
        <v>4</v>
      </c>
      <c r="G12" s="99"/>
      <c r="H12" s="108" t="s">
        <v>596</v>
      </c>
      <c r="I12" s="90"/>
      <c r="J12" s="118"/>
    </row>
    <row r="13" spans="1:10" ht="9.75" customHeight="1" thickBot="1">
      <c r="A13" s="226"/>
      <c r="B13" s="229"/>
      <c r="C13" s="211"/>
      <c r="D13" s="212"/>
      <c r="E13" s="238"/>
      <c r="F13" s="227"/>
      <c r="I13" s="90" t="s">
        <v>558</v>
      </c>
      <c r="J13" s="122" t="s">
        <v>618</v>
      </c>
    </row>
    <row r="14" spans="1:10" ht="9.75" customHeight="1" thickTop="1" thickBot="1">
      <c r="A14" s="226"/>
      <c r="B14" s="228">
        <v>5</v>
      </c>
      <c r="C14" s="211" t="s">
        <v>437</v>
      </c>
      <c r="D14" s="212" t="s">
        <v>430</v>
      </c>
      <c r="E14" s="238" t="s">
        <v>363</v>
      </c>
      <c r="F14" s="237">
        <v>5</v>
      </c>
      <c r="I14" s="90"/>
      <c r="J14" s="123" t="s">
        <v>614</v>
      </c>
    </row>
    <row r="15" spans="1:10" ht="9.75" customHeight="1" thickBot="1">
      <c r="A15" s="226"/>
      <c r="B15" s="229"/>
      <c r="C15" s="211"/>
      <c r="D15" s="212"/>
      <c r="E15" s="238"/>
      <c r="F15" s="226"/>
      <c r="G15" s="98" t="s">
        <v>559</v>
      </c>
      <c r="H15" s="108" t="s">
        <v>597</v>
      </c>
      <c r="I15" s="90"/>
      <c r="J15" s="117"/>
    </row>
    <row r="16" spans="1:10" ht="9.75" customHeight="1" thickTop="1" thickBot="1">
      <c r="A16" s="226"/>
      <c r="B16" s="228">
        <v>6</v>
      </c>
      <c r="C16" s="211" t="s">
        <v>438</v>
      </c>
      <c r="D16" s="212" t="s">
        <v>439</v>
      </c>
      <c r="E16" s="224" t="s">
        <v>366</v>
      </c>
      <c r="F16" s="207">
        <v>6</v>
      </c>
      <c r="G16" s="113"/>
      <c r="H16" s="112" t="s">
        <v>598</v>
      </c>
      <c r="I16" s="90"/>
      <c r="J16" s="117"/>
    </row>
    <row r="17" spans="1:10" ht="9.75" customHeight="1" thickTop="1" thickBot="1">
      <c r="A17" s="226"/>
      <c r="B17" s="229"/>
      <c r="C17" s="211"/>
      <c r="D17" s="212"/>
      <c r="E17" s="225"/>
      <c r="F17" s="239"/>
      <c r="H17" s="90" t="s">
        <v>560</v>
      </c>
      <c r="I17" s="103" t="s">
        <v>609</v>
      </c>
      <c r="J17" s="117"/>
    </row>
    <row r="18" spans="1:10" ht="9.75" customHeight="1" thickTop="1" thickBot="1">
      <c r="A18" s="226"/>
      <c r="B18" s="228">
        <v>7</v>
      </c>
      <c r="C18" s="211" t="s">
        <v>440</v>
      </c>
      <c r="D18" s="212" t="s">
        <v>441</v>
      </c>
      <c r="E18" s="224" t="s">
        <v>370</v>
      </c>
      <c r="F18" s="230">
        <v>7</v>
      </c>
      <c r="H18" s="90"/>
      <c r="I18" s="108" t="s">
        <v>606</v>
      </c>
      <c r="J18" s="72"/>
    </row>
    <row r="19" spans="1:10" ht="9.75" customHeight="1" thickTop="1" thickBot="1">
      <c r="A19" s="226"/>
      <c r="B19" s="229"/>
      <c r="C19" s="211"/>
      <c r="D19" s="212"/>
      <c r="E19" s="225"/>
      <c r="F19" s="208"/>
      <c r="G19" s="102" t="s">
        <v>561</v>
      </c>
      <c r="H19" s="103" t="s">
        <v>598</v>
      </c>
      <c r="I19" s="93"/>
      <c r="J19" s="72"/>
    </row>
    <row r="20" spans="1:10" ht="9.75" customHeight="1" thickTop="1" thickBot="1">
      <c r="A20" s="226"/>
      <c r="B20" s="228">
        <v>8</v>
      </c>
      <c r="C20" s="211" t="s">
        <v>442</v>
      </c>
      <c r="D20" s="212" t="s">
        <v>443</v>
      </c>
      <c r="E20" s="238" t="s">
        <v>373</v>
      </c>
      <c r="F20" s="226">
        <v>8</v>
      </c>
      <c r="G20" s="99"/>
      <c r="H20" s="108" t="s">
        <v>592</v>
      </c>
      <c r="J20" s="72"/>
    </row>
    <row r="21" spans="1:10" ht="9.75" customHeight="1">
      <c r="A21" s="226"/>
      <c r="B21" s="229"/>
      <c r="C21" s="211"/>
      <c r="D21" s="212"/>
      <c r="E21" s="238"/>
      <c r="F21" s="227"/>
      <c r="J21" s="72"/>
    </row>
    <row r="22" spans="1:10" ht="18.75" customHeight="1">
      <c r="A22" s="66"/>
      <c r="B22" s="74"/>
      <c r="C22" s="75"/>
      <c r="D22" s="75"/>
      <c r="E22" s="75"/>
      <c r="F22" s="66"/>
      <c r="J22" s="72"/>
    </row>
    <row r="23" spans="1:10" ht="17.25">
      <c r="A23" s="65" t="s">
        <v>383</v>
      </c>
      <c r="J23" s="72"/>
    </row>
    <row r="24" spans="1:10" ht="6" customHeight="1">
      <c r="A24" s="66"/>
      <c r="J24" s="72"/>
    </row>
    <row r="25" spans="1:10" ht="13.5">
      <c r="A25" s="66"/>
      <c r="B25" s="67" t="s">
        <v>384</v>
      </c>
      <c r="C25" s="68" t="s">
        <v>358</v>
      </c>
      <c r="D25" s="69" t="s">
        <v>359</v>
      </c>
      <c r="E25" s="70" t="s">
        <v>360</v>
      </c>
      <c r="F25" s="71"/>
      <c r="J25" s="72"/>
    </row>
    <row r="26" spans="1:10" ht="9.75" customHeight="1" thickBot="1">
      <c r="A26" s="226"/>
      <c r="B26" s="228">
        <v>1</v>
      </c>
      <c r="C26" s="222" t="s">
        <v>444</v>
      </c>
      <c r="D26" s="203" t="s">
        <v>445</v>
      </c>
      <c r="E26" s="224" t="s">
        <v>387</v>
      </c>
      <c r="F26" s="237">
        <v>1</v>
      </c>
      <c r="J26" s="72"/>
    </row>
    <row r="27" spans="1:10" ht="9.75" customHeight="1" thickBot="1">
      <c r="A27" s="226"/>
      <c r="B27" s="229"/>
      <c r="C27" s="223"/>
      <c r="D27" s="204"/>
      <c r="E27" s="225"/>
      <c r="F27" s="226"/>
      <c r="G27" s="98" t="s">
        <v>88</v>
      </c>
      <c r="H27" s="108" t="s">
        <v>599</v>
      </c>
      <c r="J27" s="72"/>
    </row>
    <row r="28" spans="1:10" ht="9.75" customHeight="1" thickTop="1" thickBot="1">
      <c r="A28" s="226"/>
      <c r="B28" s="228">
        <v>2</v>
      </c>
      <c r="C28" s="222" t="s">
        <v>446</v>
      </c>
      <c r="D28" s="203" t="s">
        <v>447</v>
      </c>
      <c r="E28" s="224" t="s">
        <v>397</v>
      </c>
      <c r="F28" s="207">
        <v>2</v>
      </c>
      <c r="G28" s="113"/>
      <c r="H28" s="112" t="s">
        <v>600</v>
      </c>
      <c r="I28" s="90"/>
      <c r="J28" s="72"/>
    </row>
    <row r="29" spans="1:10" ht="9.75" customHeight="1" thickTop="1" thickBot="1">
      <c r="A29" s="226"/>
      <c r="B29" s="229"/>
      <c r="C29" s="223"/>
      <c r="D29" s="204"/>
      <c r="E29" s="225"/>
      <c r="F29" s="239"/>
      <c r="H29" s="90" t="s">
        <v>448</v>
      </c>
      <c r="I29" s="103" t="s">
        <v>605</v>
      </c>
      <c r="J29" s="72"/>
    </row>
    <row r="30" spans="1:10" ht="9.75" customHeight="1" thickTop="1" thickBot="1">
      <c r="A30" s="226"/>
      <c r="B30" s="228">
        <v>3</v>
      </c>
      <c r="C30" s="222" t="s">
        <v>449</v>
      </c>
      <c r="D30" s="203" t="s">
        <v>450</v>
      </c>
      <c r="E30" s="224" t="s">
        <v>390</v>
      </c>
      <c r="F30" s="230">
        <v>3</v>
      </c>
      <c r="H30" s="90"/>
      <c r="I30" s="108" t="s">
        <v>606</v>
      </c>
      <c r="J30" s="117"/>
    </row>
    <row r="31" spans="1:10" ht="9.75" customHeight="1" thickTop="1" thickBot="1">
      <c r="A31" s="226"/>
      <c r="B31" s="229"/>
      <c r="C31" s="223"/>
      <c r="D31" s="204"/>
      <c r="E31" s="225"/>
      <c r="F31" s="208"/>
      <c r="G31" s="102" t="s">
        <v>234</v>
      </c>
      <c r="H31" s="103" t="s">
        <v>601</v>
      </c>
      <c r="I31" s="93"/>
      <c r="J31" s="117"/>
    </row>
    <row r="32" spans="1:10" ht="9.75" customHeight="1" thickTop="1" thickBot="1">
      <c r="A32" s="226"/>
      <c r="B32" s="228">
        <v>4</v>
      </c>
      <c r="C32" s="214" t="s">
        <v>451</v>
      </c>
      <c r="D32" s="216" t="s">
        <v>452</v>
      </c>
      <c r="E32" s="231" t="s">
        <v>394</v>
      </c>
      <c r="F32" s="245">
        <v>4</v>
      </c>
      <c r="G32" s="99"/>
      <c r="H32" s="108" t="s">
        <v>587</v>
      </c>
      <c r="I32" s="90"/>
      <c r="J32" s="117"/>
    </row>
    <row r="33" spans="1:11" ht="9.75" customHeight="1" thickBot="1">
      <c r="A33" s="226"/>
      <c r="B33" s="229"/>
      <c r="C33" s="215"/>
      <c r="D33" s="217"/>
      <c r="E33" s="232"/>
      <c r="F33" s="246"/>
      <c r="I33" s="90" t="s">
        <v>453</v>
      </c>
      <c r="J33" s="119" t="s">
        <v>619</v>
      </c>
    </row>
    <row r="34" spans="1:11" ht="9.75" customHeight="1" thickTop="1" thickBot="1">
      <c r="A34" s="226"/>
      <c r="B34" s="228">
        <v>5</v>
      </c>
      <c r="C34" s="222" t="s">
        <v>454</v>
      </c>
      <c r="D34" s="203" t="s">
        <v>455</v>
      </c>
      <c r="E34" s="224" t="s">
        <v>387</v>
      </c>
      <c r="F34" s="237">
        <v>5</v>
      </c>
      <c r="I34" s="90"/>
      <c r="J34" s="120" t="s">
        <v>620</v>
      </c>
    </row>
    <row r="35" spans="1:11" ht="9.75" customHeight="1" thickBot="1">
      <c r="A35" s="226"/>
      <c r="B35" s="229"/>
      <c r="C35" s="223"/>
      <c r="D35" s="204"/>
      <c r="E35" s="225"/>
      <c r="F35" s="226"/>
      <c r="G35" s="98" t="s">
        <v>235</v>
      </c>
      <c r="H35" s="110" t="s">
        <v>602</v>
      </c>
      <c r="I35" s="90"/>
      <c r="J35" s="118"/>
    </row>
    <row r="36" spans="1:11" ht="9.75" customHeight="1" thickTop="1" thickBot="1">
      <c r="A36" s="226"/>
      <c r="B36" s="228">
        <v>6</v>
      </c>
      <c r="C36" s="214" t="s">
        <v>456</v>
      </c>
      <c r="D36" s="216" t="s">
        <v>406</v>
      </c>
      <c r="E36" s="231" t="s">
        <v>394</v>
      </c>
      <c r="F36" s="233">
        <v>6</v>
      </c>
      <c r="G36" s="106"/>
      <c r="H36" s="107" t="s">
        <v>603</v>
      </c>
      <c r="I36" s="93"/>
      <c r="J36" s="118"/>
    </row>
    <row r="37" spans="1:11" ht="9.75" customHeight="1" thickTop="1" thickBot="1">
      <c r="A37" s="226"/>
      <c r="B37" s="229"/>
      <c r="C37" s="215"/>
      <c r="D37" s="217"/>
      <c r="E37" s="232"/>
      <c r="F37" s="234"/>
      <c r="H37" s="90" t="s">
        <v>457</v>
      </c>
      <c r="I37" s="121" t="s">
        <v>607</v>
      </c>
      <c r="J37" s="73"/>
    </row>
    <row r="38" spans="1:11" ht="9.75" customHeight="1" thickTop="1" thickBot="1">
      <c r="A38" s="226"/>
      <c r="B38" s="228">
        <v>7</v>
      </c>
      <c r="C38" s="222" t="s">
        <v>144</v>
      </c>
      <c r="D38" s="203" t="s">
        <v>458</v>
      </c>
      <c r="E38" s="224" t="s">
        <v>397</v>
      </c>
      <c r="F38" s="230">
        <v>7</v>
      </c>
      <c r="H38" s="90"/>
      <c r="I38" s="115" t="s">
        <v>608</v>
      </c>
      <c r="J38" s="72"/>
    </row>
    <row r="39" spans="1:11" ht="9.75" customHeight="1" thickTop="1" thickBot="1">
      <c r="A39" s="226"/>
      <c r="B39" s="229"/>
      <c r="C39" s="223"/>
      <c r="D39" s="204"/>
      <c r="E39" s="225"/>
      <c r="F39" s="208"/>
      <c r="G39" s="102" t="s">
        <v>89</v>
      </c>
      <c r="H39" s="114" t="s">
        <v>582</v>
      </c>
      <c r="I39" s="90"/>
      <c r="J39" s="72"/>
    </row>
    <row r="40" spans="1:11" ht="9.75" customHeight="1" thickTop="1" thickBot="1">
      <c r="A40" s="226"/>
      <c r="B40" s="228">
        <v>8</v>
      </c>
      <c r="C40" s="222" t="s">
        <v>459</v>
      </c>
      <c r="D40" s="203" t="s">
        <v>450</v>
      </c>
      <c r="E40" s="224" t="s">
        <v>390</v>
      </c>
      <c r="F40" s="226">
        <v>8</v>
      </c>
      <c r="G40" s="99"/>
      <c r="H40" s="108" t="s">
        <v>604</v>
      </c>
      <c r="J40" s="72"/>
    </row>
    <row r="41" spans="1:11" ht="9.75" customHeight="1">
      <c r="A41" s="226"/>
      <c r="B41" s="229"/>
      <c r="C41" s="223"/>
      <c r="D41" s="204"/>
      <c r="E41" s="225"/>
      <c r="F41" s="227"/>
      <c r="J41" s="72"/>
    </row>
    <row r="42" spans="1:11" ht="27.75" customHeight="1"/>
    <row r="43" spans="1:11" ht="27.75" customHeight="1">
      <c r="A43" s="76"/>
      <c r="B43" s="76"/>
      <c r="C43" s="77"/>
      <c r="D43" s="77"/>
      <c r="E43" s="77"/>
      <c r="F43" s="76"/>
      <c r="G43" s="91"/>
      <c r="H43" s="91"/>
      <c r="I43" s="91"/>
      <c r="J43" s="76"/>
    </row>
    <row r="44" spans="1:11" ht="17.25">
      <c r="A44" s="78" t="s">
        <v>407</v>
      </c>
    </row>
    <row r="45" spans="1:11" ht="5.25" customHeight="1">
      <c r="A45" s="78"/>
    </row>
    <row r="46" spans="1:11">
      <c r="A46" s="66"/>
      <c r="B46" s="67" t="s">
        <v>408</v>
      </c>
      <c r="C46" s="68" t="s">
        <v>358</v>
      </c>
      <c r="D46" s="69" t="s">
        <v>359</v>
      </c>
      <c r="E46" s="70" t="s">
        <v>360</v>
      </c>
      <c r="F46" s="71"/>
    </row>
    <row r="47" spans="1:11" ht="9.75" customHeight="1" thickBot="1">
      <c r="B47" s="207" t="s">
        <v>409</v>
      </c>
      <c r="C47" s="211" t="s">
        <v>463</v>
      </c>
      <c r="D47" s="212" t="s">
        <v>464</v>
      </c>
      <c r="E47" s="244" t="s">
        <v>423</v>
      </c>
      <c r="F47" s="79"/>
      <c r="G47" s="93"/>
      <c r="H47" s="90"/>
      <c r="I47" s="90"/>
      <c r="J47" s="80"/>
      <c r="K47" s="80"/>
    </row>
    <row r="48" spans="1:11" ht="9.75" customHeight="1" thickBot="1">
      <c r="B48" s="208"/>
      <c r="C48" s="211"/>
      <c r="D48" s="212"/>
      <c r="E48" s="244"/>
      <c r="F48" s="81"/>
      <c r="G48" s="98"/>
      <c r="H48" s="104" t="s">
        <v>577</v>
      </c>
      <c r="I48" s="108" t="s">
        <v>631</v>
      </c>
      <c r="J48" s="80"/>
      <c r="K48" s="80"/>
    </row>
    <row r="49" spans="2:11" ht="9.75" customHeight="1" thickTop="1" thickBot="1">
      <c r="B49" s="207" t="s">
        <v>411</v>
      </c>
      <c r="C49" s="211" t="s">
        <v>429</v>
      </c>
      <c r="D49" s="212" t="s">
        <v>430</v>
      </c>
      <c r="E49" s="220" t="s">
        <v>363</v>
      </c>
      <c r="F49" s="79"/>
      <c r="G49" s="93"/>
      <c r="H49" s="90"/>
      <c r="I49" s="112" t="s">
        <v>632</v>
      </c>
      <c r="J49" s="80"/>
      <c r="K49" s="80"/>
    </row>
    <row r="50" spans="2:11" ht="9.75" customHeight="1" thickTop="1" thickBot="1">
      <c r="B50" s="208"/>
      <c r="C50" s="211"/>
      <c r="D50" s="212"/>
      <c r="E50" s="221"/>
      <c r="F50" s="150"/>
      <c r="G50" s="151" t="s">
        <v>555</v>
      </c>
      <c r="H50" s="114" t="s">
        <v>591</v>
      </c>
      <c r="I50" s="90"/>
      <c r="J50" s="125"/>
      <c r="K50" s="80"/>
    </row>
    <row r="51" spans="2:11" ht="9.75" customHeight="1" thickTop="1" thickBot="1">
      <c r="B51" s="207" t="s">
        <v>413</v>
      </c>
      <c r="C51" s="222" t="s">
        <v>446</v>
      </c>
      <c r="D51" s="203" t="s">
        <v>447</v>
      </c>
      <c r="E51" s="220" t="s">
        <v>397</v>
      </c>
      <c r="F51" s="79"/>
      <c r="G51" s="99"/>
      <c r="H51" s="108" t="s">
        <v>595</v>
      </c>
      <c r="I51" s="90"/>
      <c r="J51" s="125"/>
      <c r="K51" s="80"/>
    </row>
    <row r="52" spans="2:11" ht="9.75" customHeight="1" thickBot="1">
      <c r="B52" s="208"/>
      <c r="C52" s="223"/>
      <c r="D52" s="204"/>
      <c r="E52" s="221"/>
      <c r="F52" s="81"/>
      <c r="G52" s="93"/>
      <c r="H52" s="90"/>
      <c r="I52" s="90" t="s">
        <v>559</v>
      </c>
      <c r="J52" s="122" t="s">
        <v>638</v>
      </c>
      <c r="K52" s="80"/>
    </row>
    <row r="53" spans="2:11" ht="9.75" customHeight="1" thickTop="1" thickBot="1">
      <c r="B53" s="207" t="s">
        <v>415</v>
      </c>
      <c r="C53" s="211" t="s">
        <v>438</v>
      </c>
      <c r="D53" s="212" t="s">
        <v>439</v>
      </c>
      <c r="E53" s="220" t="s">
        <v>366</v>
      </c>
      <c r="F53" s="79"/>
      <c r="G53" s="93"/>
      <c r="H53" s="90"/>
      <c r="I53" s="90"/>
      <c r="J53" s="123" t="s">
        <v>616</v>
      </c>
      <c r="K53" s="80"/>
    </row>
    <row r="54" spans="2:11" ht="9.75" customHeight="1" thickBot="1">
      <c r="B54" s="208"/>
      <c r="C54" s="211"/>
      <c r="D54" s="212"/>
      <c r="E54" s="221"/>
      <c r="F54" s="81"/>
      <c r="G54" s="98" t="s">
        <v>578</v>
      </c>
      <c r="H54" s="108" t="s">
        <v>599</v>
      </c>
      <c r="I54" s="90"/>
      <c r="J54" s="124"/>
      <c r="K54" s="80"/>
    </row>
    <row r="55" spans="2:11" ht="9.75" customHeight="1" thickTop="1" thickBot="1">
      <c r="B55" s="207" t="s">
        <v>417</v>
      </c>
      <c r="C55" s="222" t="s">
        <v>669</v>
      </c>
      <c r="D55" s="203" t="s">
        <v>458</v>
      </c>
      <c r="E55" s="220" t="s">
        <v>397</v>
      </c>
      <c r="F55" s="152"/>
      <c r="G55" s="109"/>
      <c r="H55" s="112" t="s">
        <v>582</v>
      </c>
      <c r="I55" s="90"/>
      <c r="J55" s="124"/>
      <c r="K55" s="80"/>
    </row>
    <row r="56" spans="2:11" ht="9.75" customHeight="1" thickTop="1" thickBot="1">
      <c r="B56" s="208"/>
      <c r="C56" s="223"/>
      <c r="D56" s="204"/>
      <c r="E56" s="221"/>
      <c r="F56" s="81"/>
      <c r="G56" s="93"/>
      <c r="H56" s="90" t="s">
        <v>579</v>
      </c>
      <c r="I56" s="103" t="s">
        <v>612</v>
      </c>
      <c r="J56" s="124"/>
      <c r="K56" s="80"/>
    </row>
    <row r="57" spans="2:11" ht="9.75" customHeight="1" thickTop="1" thickBot="1">
      <c r="B57" s="207" t="s">
        <v>419</v>
      </c>
      <c r="C57" s="242" t="s">
        <v>460</v>
      </c>
      <c r="D57" s="242" t="s">
        <v>461</v>
      </c>
      <c r="E57" s="242" t="s">
        <v>462</v>
      </c>
      <c r="F57" s="79"/>
      <c r="G57" s="99"/>
      <c r="H57" s="101"/>
      <c r="I57" s="108" t="s">
        <v>613</v>
      </c>
      <c r="J57" s="80"/>
      <c r="K57" s="80"/>
    </row>
    <row r="58" spans="2:11" ht="9.75" customHeight="1">
      <c r="B58" s="208"/>
      <c r="C58" s="243"/>
      <c r="D58" s="243"/>
      <c r="E58" s="243"/>
      <c r="F58" s="81"/>
      <c r="G58" s="90"/>
      <c r="H58" s="90"/>
      <c r="I58" s="90"/>
      <c r="J58" s="80"/>
      <c r="K58" s="80"/>
    </row>
    <row r="60" spans="2:11">
      <c r="B60" s="82" t="s">
        <v>420</v>
      </c>
    </row>
    <row r="61" spans="2:11" ht="5.0999999999999996" customHeight="1">
      <c r="B61" s="82"/>
    </row>
    <row r="62" spans="2:11" ht="9.75" customHeight="1">
      <c r="C62" s="242" t="s">
        <v>460</v>
      </c>
      <c r="D62" s="242" t="s">
        <v>461</v>
      </c>
      <c r="E62" s="207" t="s">
        <v>462</v>
      </c>
    </row>
    <row r="63" spans="2:11" ht="9.75" customHeight="1">
      <c r="C63" s="243"/>
      <c r="D63" s="243"/>
      <c r="E63" s="208"/>
    </row>
    <row r="64" spans="2:11" ht="9.75" customHeight="1">
      <c r="C64" s="240" t="s">
        <v>463</v>
      </c>
      <c r="D64" s="240" t="s">
        <v>464</v>
      </c>
      <c r="E64" s="241" t="s">
        <v>423</v>
      </c>
    </row>
    <row r="65" spans="3:5" ht="9.75" customHeight="1">
      <c r="C65" s="240"/>
      <c r="D65" s="240"/>
      <c r="E65" s="241"/>
    </row>
  </sheetData>
  <mergeCells count="126">
    <mergeCell ref="A6:A7"/>
    <mergeCell ref="B6:B7"/>
    <mergeCell ref="C6:C7"/>
    <mergeCell ref="D6:D7"/>
    <mergeCell ref="E6:E7"/>
    <mergeCell ref="F6:F7"/>
    <mergeCell ref="A10:A11"/>
    <mergeCell ref="B10:B11"/>
    <mergeCell ref="C10:C11"/>
    <mergeCell ref="D10:D11"/>
    <mergeCell ref="E10:E11"/>
    <mergeCell ref="F10:F11"/>
    <mergeCell ref="A12:A13"/>
    <mergeCell ref="B12:B13"/>
    <mergeCell ref="A8:A9"/>
    <mergeCell ref="B8:B9"/>
    <mergeCell ref="C8:C9"/>
    <mergeCell ref="D8:D9"/>
    <mergeCell ref="E8:E9"/>
    <mergeCell ref="F8:F9"/>
    <mergeCell ref="C12:C13"/>
    <mergeCell ref="D12:D13"/>
    <mergeCell ref="E12:E13"/>
    <mergeCell ref="F12:F13"/>
    <mergeCell ref="F18:F19"/>
    <mergeCell ref="A20:A21"/>
    <mergeCell ref="B20:B21"/>
    <mergeCell ref="F14:F15"/>
    <mergeCell ref="A16:A17"/>
    <mergeCell ref="B16:B17"/>
    <mergeCell ref="C16:C17"/>
    <mergeCell ref="D16:D17"/>
    <mergeCell ref="E16:E17"/>
    <mergeCell ref="F16:F17"/>
    <mergeCell ref="C20:C21"/>
    <mergeCell ref="D20:D21"/>
    <mergeCell ref="E20:E21"/>
    <mergeCell ref="F20:F21"/>
    <mergeCell ref="A14:A15"/>
    <mergeCell ref="B14:B15"/>
    <mergeCell ref="C14:C15"/>
    <mergeCell ref="D14:D15"/>
    <mergeCell ref="E14:E15"/>
    <mergeCell ref="A18:A19"/>
    <mergeCell ref="B18:B19"/>
    <mergeCell ref="C18:C19"/>
    <mergeCell ref="D18:D19"/>
    <mergeCell ref="E18:E19"/>
    <mergeCell ref="A28:A29"/>
    <mergeCell ref="B28:B29"/>
    <mergeCell ref="C28:C29"/>
    <mergeCell ref="D28:D29"/>
    <mergeCell ref="E28:E29"/>
    <mergeCell ref="F28:F29"/>
    <mergeCell ref="F34:F35"/>
    <mergeCell ref="A26:A27"/>
    <mergeCell ref="B26:B27"/>
    <mergeCell ref="C26:C27"/>
    <mergeCell ref="D26:D27"/>
    <mergeCell ref="E26:E27"/>
    <mergeCell ref="F26:F27"/>
    <mergeCell ref="A30:A31"/>
    <mergeCell ref="B30:B31"/>
    <mergeCell ref="C30:C31"/>
    <mergeCell ref="D30:D31"/>
    <mergeCell ref="E30:E31"/>
    <mergeCell ref="F30:F31"/>
    <mergeCell ref="A36:A37"/>
    <mergeCell ref="B36:B37"/>
    <mergeCell ref="C36:C37"/>
    <mergeCell ref="D36:D37"/>
    <mergeCell ref="E36:E37"/>
    <mergeCell ref="F36:F37"/>
    <mergeCell ref="C32:C33"/>
    <mergeCell ref="D32:D33"/>
    <mergeCell ref="E32:E33"/>
    <mergeCell ref="F32:F33"/>
    <mergeCell ref="A34:A35"/>
    <mergeCell ref="B34:B35"/>
    <mergeCell ref="C34:C35"/>
    <mergeCell ref="D34:D35"/>
    <mergeCell ref="E34:E35"/>
    <mergeCell ref="A32:A33"/>
    <mergeCell ref="B32:B33"/>
    <mergeCell ref="C40:C41"/>
    <mergeCell ref="D40:D41"/>
    <mergeCell ref="E40:E41"/>
    <mergeCell ref="F40:F41"/>
    <mergeCell ref="B47:B48"/>
    <mergeCell ref="C47:C48"/>
    <mergeCell ref="D47:D48"/>
    <mergeCell ref="E47:E48"/>
    <mergeCell ref="A38:A39"/>
    <mergeCell ref="B38:B39"/>
    <mergeCell ref="C38:C39"/>
    <mergeCell ref="D38:D39"/>
    <mergeCell ref="E38:E39"/>
    <mergeCell ref="F38:F39"/>
    <mergeCell ref="A40:A41"/>
    <mergeCell ref="B40:B41"/>
    <mergeCell ref="B53:B54"/>
    <mergeCell ref="C53:C54"/>
    <mergeCell ref="D53:D54"/>
    <mergeCell ref="E53:E54"/>
    <mergeCell ref="B55:B56"/>
    <mergeCell ref="C55:C56"/>
    <mergeCell ref="D55:D56"/>
    <mergeCell ref="E55:E56"/>
    <mergeCell ref="B49:B50"/>
    <mergeCell ref="C49:C50"/>
    <mergeCell ref="D49:D50"/>
    <mergeCell ref="E49:E50"/>
    <mergeCell ref="B51:B52"/>
    <mergeCell ref="C51:C52"/>
    <mergeCell ref="D51:D52"/>
    <mergeCell ref="E51:E52"/>
    <mergeCell ref="C64:C65"/>
    <mergeCell ref="D64:D65"/>
    <mergeCell ref="E64:E65"/>
    <mergeCell ref="B57:B58"/>
    <mergeCell ref="C57:C58"/>
    <mergeCell ref="D57:D58"/>
    <mergeCell ref="E57:E58"/>
    <mergeCell ref="C62:C63"/>
    <mergeCell ref="D62:D63"/>
    <mergeCell ref="E62:E63"/>
  </mergeCells>
  <phoneticPr fontId="3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63"/>
  <sheetViews>
    <sheetView showGridLines="0" zoomScaleNormal="100" workbookViewId="0">
      <selection activeCell="B72" sqref="B72"/>
    </sheetView>
  </sheetViews>
  <sheetFormatPr defaultColWidth="8.25" defaultRowHeight="12"/>
  <cols>
    <col min="1" max="1" width="4.875" style="62" customWidth="1"/>
    <col min="2" max="2" width="7.875" style="62" customWidth="1"/>
    <col min="3" max="3" width="23.875" style="63" customWidth="1"/>
    <col min="4" max="4" width="12.5" style="63" customWidth="1"/>
    <col min="5" max="5" width="4.5" style="62" hidden="1" customWidth="1"/>
    <col min="6" max="8" width="4.625" style="89" customWidth="1"/>
    <col min="9" max="9" width="4.625" style="62" customWidth="1"/>
    <col min="10" max="16384" width="8.25" style="62"/>
  </cols>
  <sheetData>
    <row r="1" spans="1:9" ht="28.5">
      <c r="A1" s="61" t="s">
        <v>465</v>
      </c>
      <c r="C1" s="64"/>
      <c r="D1" s="64"/>
    </row>
    <row r="2" spans="1:9" ht="15.75" customHeight="1"/>
    <row r="3" spans="1:9" ht="13.5" customHeight="1">
      <c r="A3" s="65" t="s">
        <v>356</v>
      </c>
    </row>
    <row r="4" spans="1:9">
      <c r="A4" s="66"/>
    </row>
    <row r="5" spans="1:9" ht="13.5" customHeight="1" thickBot="1">
      <c r="A5" s="66"/>
      <c r="B5" s="67" t="s">
        <v>384</v>
      </c>
      <c r="C5" s="69" t="s">
        <v>359</v>
      </c>
      <c r="D5" s="70" t="s">
        <v>360</v>
      </c>
      <c r="E5" s="87"/>
    </row>
    <row r="6" spans="1:9" ht="9.75" customHeight="1" thickTop="1" thickBot="1">
      <c r="A6" s="226"/>
      <c r="B6" s="228">
        <v>1</v>
      </c>
      <c r="C6" s="211" t="s">
        <v>362</v>
      </c>
      <c r="D6" s="224" t="s">
        <v>363</v>
      </c>
      <c r="E6" s="230">
        <v>1</v>
      </c>
    </row>
    <row r="7" spans="1:9" ht="9.75" customHeight="1" thickTop="1" thickBot="1">
      <c r="A7" s="226"/>
      <c r="B7" s="229"/>
      <c r="C7" s="211"/>
      <c r="D7" s="225"/>
      <c r="E7" s="208"/>
      <c r="F7" s="102" t="s">
        <v>47</v>
      </c>
      <c r="G7" s="103" t="s">
        <v>582</v>
      </c>
    </row>
    <row r="8" spans="1:9" ht="9.75" customHeight="1" thickTop="1" thickBot="1">
      <c r="A8" s="226"/>
      <c r="B8" s="228">
        <v>2</v>
      </c>
      <c r="C8" s="211" t="s">
        <v>382</v>
      </c>
      <c r="D8" s="238" t="s">
        <v>370</v>
      </c>
      <c r="E8" s="226">
        <v>2</v>
      </c>
      <c r="F8" s="99"/>
      <c r="G8" s="108" t="s">
        <v>625</v>
      </c>
      <c r="H8" s="93"/>
    </row>
    <row r="9" spans="1:9" ht="9.75" customHeight="1" thickBot="1">
      <c r="A9" s="226"/>
      <c r="B9" s="229"/>
      <c r="C9" s="211"/>
      <c r="D9" s="238"/>
      <c r="E9" s="227"/>
      <c r="G9" s="90" t="s">
        <v>367</v>
      </c>
      <c r="H9" s="110" t="s">
        <v>633</v>
      </c>
    </row>
    <row r="10" spans="1:9" ht="9.75" customHeight="1" thickTop="1" thickBot="1">
      <c r="A10" s="226"/>
      <c r="B10" s="228">
        <v>3</v>
      </c>
      <c r="C10" s="211" t="s">
        <v>372</v>
      </c>
      <c r="D10" s="224" t="s">
        <v>373</v>
      </c>
      <c r="E10" s="237">
        <v>3</v>
      </c>
      <c r="G10" s="90"/>
      <c r="H10" s="115" t="s">
        <v>634</v>
      </c>
      <c r="I10" s="124"/>
    </row>
    <row r="11" spans="1:9" ht="9.75" customHeight="1" thickBot="1">
      <c r="A11" s="226"/>
      <c r="B11" s="229"/>
      <c r="C11" s="211"/>
      <c r="D11" s="225"/>
      <c r="E11" s="226"/>
      <c r="F11" s="98" t="s">
        <v>90</v>
      </c>
      <c r="G11" s="121" t="s">
        <v>587</v>
      </c>
      <c r="H11" s="90"/>
      <c r="I11" s="124"/>
    </row>
    <row r="12" spans="1:9" ht="9.75" customHeight="1" thickTop="1" thickBot="1">
      <c r="A12" s="226"/>
      <c r="B12" s="228">
        <v>4</v>
      </c>
      <c r="C12" s="211" t="s">
        <v>380</v>
      </c>
      <c r="D12" s="238" t="s">
        <v>366</v>
      </c>
      <c r="E12" s="207">
        <v>4</v>
      </c>
      <c r="F12" s="106"/>
      <c r="G12" s="107" t="s">
        <v>586</v>
      </c>
      <c r="H12" s="90"/>
      <c r="I12" s="124"/>
    </row>
    <row r="13" spans="1:9" ht="9.75" customHeight="1" thickTop="1" thickBot="1">
      <c r="A13" s="226"/>
      <c r="B13" s="229"/>
      <c r="C13" s="211"/>
      <c r="D13" s="238"/>
      <c r="E13" s="239"/>
      <c r="H13" s="90" t="s">
        <v>374</v>
      </c>
      <c r="I13" s="119" t="s">
        <v>636</v>
      </c>
    </row>
    <row r="14" spans="1:9" ht="9.75" customHeight="1" thickTop="1" thickBot="1">
      <c r="A14" s="226"/>
      <c r="B14" s="228">
        <v>5</v>
      </c>
      <c r="C14" s="211" t="s">
        <v>430</v>
      </c>
      <c r="D14" s="238" t="s">
        <v>363</v>
      </c>
      <c r="E14" s="230">
        <v>5</v>
      </c>
      <c r="H14" s="90"/>
      <c r="I14" s="120" t="s">
        <v>637</v>
      </c>
    </row>
    <row r="15" spans="1:9" ht="9.75" customHeight="1" thickTop="1" thickBot="1">
      <c r="A15" s="226"/>
      <c r="B15" s="229"/>
      <c r="C15" s="211"/>
      <c r="D15" s="238"/>
      <c r="E15" s="208"/>
      <c r="F15" s="102" t="s">
        <v>91</v>
      </c>
      <c r="G15" s="103" t="s">
        <v>621</v>
      </c>
      <c r="H15" s="90"/>
      <c r="I15" s="125"/>
    </row>
    <row r="16" spans="1:9" ht="9.75" customHeight="1" thickTop="1" thickBot="1">
      <c r="A16" s="226"/>
      <c r="B16" s="228">
        <v>6</v>
      </c>
      <c r="C16" s="211" t="s">
        <v>365</v>
      </c>
      <c r="D16" s="224" t="s">
        <v>366</v>
      </c>
      <c r="E16" s="226">
        <v>6</v>
      </c>
      <c r="F16" s="99"/>
      <c r="G16" s="108" t="s">
        <v>597</v>
      </c>
      <c r="H16" s="93"/>
      <c r="I16" s="125"/>
    </row>
    <row r="17" spans="1:9" ht="9.75" customHeight="1" thickBot="1">
      <c r="A17" s="226"/>
      <c r="B17" s="229"/>
      <c r="C17" s="211"/>
      <c r="D17" s="225"/>
      <c r="E17" s="226"/>
      <c r="G17" s="90" t="s">
        <v>378</v>
      </c>
      <c r="H17" s="121" t="s">
        <v>635</v>
      </c>
      <c r="I17" s="80"/>
    </row>
    <row r="18" spans="1:9" ht="9.75" customHeight="1" thickTop="1" thickBot="1">
      <c r="A18" s="226"/>
      <c r="B18" s="228">
        <v>7</v>
      </c>
      <c r="C18" s="211" t="s">
        <v>432</v>
      </c>
      <c r="D18" s="224" t="s">
        <v>370</v>
      </c>
      <c r="E18" s="230">
        <v>7</v>
      </c>
      <c r="G18" s="90"/>
      <c r="H18" s="115" t="s">
        <v>608</v>
      </c>
    </row>
    <row r="19" spans="1:9" ht="9.75" customHeight="1" thickTop="1" thickBot="1">
      <c r="A19" s="226"/>
      <c r="B19" s="229"/>
      <c r="C19" s="211"/>
      <c r="D19" s="225"/>
      <c r="E19" s="208"/>
      <c r="F19" s="102" t="s">
        <v>236</v>
      </c>
      <c r="G19" s="114" t="s">
        <v>582</v>
      </c>
      <c r="H19" s="90"/>
    </row>
    <row r="20" spans="1:9" ht="9.75" customHeight="1" thickTop="1" thickBot="1">
      <c r="A20" s="226"/>
      <c r="B20" s="228">
        <v>8</v>
      </c>
      <c r="C20" s="211" t="s">
        <v>466</v>
      </c>
      <c r="D20" s="238" t="s">
        <v>373</v>
      </c>
      <c r="E20" s="226">
        <v>8</v>
      </c>
      <c r="F20" s="99"/>
      <c r="G20" s="108" t="s">
        <v>624</v>
      </c>
    </row>
    <row r="21" spans="1:9" ht="9.75" customHeight="1">
      <c r="A21" s="226"/>
      <c r="B21" s="229"/>
      <c r="C21" s="211"/>
      <c r="D21" s="238"/>
      <c r="E21" s="227"/>
    </row>
    <row r="22" spans="1:9" ht="18.75" customHeight="1">
      <c r="A22" s="66"/>
      <c r="B22" s="74"/>
      <c r="C22" s="75"/>
      <c r="D22" s="84"/>
      <c r="E22" s="66"/>
    </row>
    <row r="23" spans="1:9" ht="17.25">
      <c r="A23" s="65" t="s">
        <v>383</v>
      </c>
      <c r="D23" s="75"/>
    </row>
    <row r="24" spans="1:9" ht="6" customHeight="1">
      <c r="A24" s="66"/>
      <c r="D24" s="85"/>
    </row>
    <row r="25" spans="1:9" ht="14.25" thickBot="1">
      <c r="A25" s="66"/>
      <c r="B25" s="67" t="s">
        <v>384</v>
      </c>
      <c r="C25" s="68" t="s">
        <v>359</v>
      </c>
      <c r="D25" s="70" t="s">
        <v>360</v>
      </c>
      <c r="E25" s="87"/>
    </row>
    <row r="26" spans="1:9" ht="9.75" customHeight="1" thickTop="1" thickBot="1">
      <c r="A26" s="226"/>
      <c r="B26" s="252">
        <v>1</v>
      </c>
      <c r="C26" s="247" t="s">
        <v>386</v>
      </c>
      <c r="D26" s="231" t="s">
        <v>387</v>
      </c>
      <c r="E26" s="254">
        <v>1</v>
      </c>
    </row>
    <row r="27" spans="1:9" ht="9.75" customHeight="1" thickTop="1" thickBot="1">
      <c r="A27" s="226"/>
      <c r="B27" s="253"/>
      <c r="C27" s="247"/>
      <c r="D27" s="232"/>
      <c r="E27" s="255"/>
      <c r="F27" s="102" t="s">
        <v>52</v>
      </c>
      <c r="G27" s="115" t="s">
        <v>603</v>
      </c>
    </row>
    <row r="28" spans="1:9" ht="9.75" customHeight="1" thickTop="1" thickBot="1">
      <c r="A28" s="226"/>
      <c r="B28" s="228">
        <v>2</v>
      </c>
      <c r="C28" s="211" t="s">
        <v>467</v>
      </c>
      <c r="D28" s="238" t="s">
        <v>394</v>
      </c>
      <c r="E28" s="239">
        <v>2</v>
      </c>
      <c r="F28" s="99"/>
      <c r="G28" s="116" t="s">
        <v>587</v>
      </c>
      <c r="H28" s="90"/>
    </row>
    <row r="29" spans="1:9" ht="9.75" customHeight="1" thickBot="1">
      <c r="A29" s="226"/>
      <c r="B29" s="229"/>
      <c r="C29" s="211"/>
      <c r="D29" s="238"/>
      <c r="E29" s="208"/>
      <c r="G29" s="90" t="s">
        <v>391</v>
      </c>
      <c r="H29" s="103" t="s">
        <v>608</v>
      </c>
    </row>
    <row r="30" spans="1:9" ht="9.75" customHeight="1" thickTop="1" thickBot="1">
      <c r="A30" s="226"/>
      <c r="B30" s="228">
        <v>3</v>
      </c>
      <c r="C30" s="211" t="s">
        <v>389</v>
      </c>
      <c r="D30" s="224" t="s">
        <v>390</v>
      </c>
      <c r="E30" s="207">
        <v>3</v>
      </c>
      <c r="G30" s="90"/>
      <c r="H30" s="108" t="s">
        <v>635</v>
      </c>
      <c r="I30" s="124"/>
    </row>
    <row r="31" spans="1:9" ht="9.75" customHeight="1" thickBot="1">
      <c r="A31" s="226"/>
      <c r="B31" s="229"/>
      <c r="C31" s="211"/>
      <c r="D31" s="225"/>
      <c r="E31" s="239"/>
      <c r="F31" s="98" t="s">
        <v>237</v>
      </c>
      <c r="G31" s="110" t="s">
        <v>584</v>
      </c>
      <c r="H31" s="93"/>
      <c r="I31" s="124"/>
    </row>
    <row r="32" spans="1:9" ht="9.75" customHeight="1" thickTop="1" thickBot="1">
      <c r="A32" s="226"/>
      <c r="B32" s="228">
        <v>4</v>
      </c>
      <c r="C32" s="211" t="s">
        <v>468</v>
      </c>
      <c r="D32" s="238" t="s">
        <v>397</v>
      </c>
      <c r="E32" s="207">
        <v>4</v>
      </c>
      <c r="F32" s="106"/>
      <c r="G32" s="107" t="s">
        <v>621</v>
      </c>
      <c r="H32" s="90"/>
      <c r="I32" s="124"/>
    </row>
    <row r="33" spans="1:10" ht="9.75" customHeight="1" thickTop="1" thickBot="1">
      <c r="A33" s="226"/>
      <c r="B33" s="229"/>
      <c r="C33" s="211"/>
      <c r="D33" s="238"/>
      <c r="E33" s="236"/>
      <c r="H33" s="90" t="s">
        <v>398</v>
      </c>
      <c r="I33" s="119" t="s">
        <v>614</v>
      </c>
    </row>
    <row r="34" spans="1:10" ht="9.75" customHeight="1" thickTop="1" thickBot="1">
      <c r="A34" s="226"/>
      <c r="B34" s="228">
        <v>5</v>
      </c>
      <c r="C34" s="247" t="s">
        <v>469</v>
      </c>
      <c r="D34" s="251" t="s">
        <v>387</v>
      </c>
      <c r="E34" s="234">
        <v>5</v>
      </c>
      <c r="H34" s="90"/>
      <c r="I34" s="120" t="s">
        <v>615</v>
      </c>
    </row>
    <row r="35" spans="1:10" ht="9.75" customHeight="1" thickBot="1">
      <c r="A35" s="226"/>
      <c r="B35" s="229"/>
      <c r="C35" s="247"/>
      <c r="D35" s="251"/>
      <c r="E35" s="234"/>
      <c r="F35" s="98" t="s">
        <v>55</v>
      </c>
      <c r="G35" s="108" t="s">
        <v>622</v>
      </c>
      <c r="H35" s="90"/>
      <c r="I35" s="125"/>
    </row>
    <row r="36" spans="1:10" ht="9.75" customHeight="1" thickTop="1" thickBot="1">
      <c r="A36" s="226"/>
      <c r="B36" s="228">
        <v>6</v>
      </c>
      <c r="C36" s="211" t="s">
        <v>401</v>
      </c>
      <c r="D36" s="224" t="s">
        <v>397</v>
      </c>
      <c r="E36" s="207">
        <v>6</v>
      </c>
      <c r="F36" s="113"/>
      <c r="G36" s="112" t="s">
        <v>603</v>
      </c>
      <c r="H36" s="90"/>
      <c r="I36" s="125"/>
    </row>
    <row r="37" spans="1:10" ht="9.75" customHeight="1" thickTop="1" thickBot="1">
      <c r="A37" s="226"/>
      <c r="B37" s="229"/>
      <c r="C37" s="211"/>
      <c r="D37" s="225"/>
      <c r="E37" s="239"/>
      <c r="G37" s="90" t="s">
        <v>402</v>
      </c>
      <c r="H37" s="114" t="s">
        <v>608</v>
      </c>
      <c r="I37" s="80"/>
    </row>
    <row r="38" spans="1:10" ht="9.75" customHeight="1" thickTop="1" thickBot="1">
      <c r="A38" s="226"/>
      <c r="B38" s="228">
        <v>7</v>
      </c>
      <c r="C38" s="211" t="s">
        <v>406</v>
      </c>
      <c r="D38" s="224" t="s">
        <v>394</v>
      </c>
      <c r="E38" s="230">
        <v>7</v>
      </c>
      <c r="G38" s="90"/>
      <c r="H38" s="108" t="s">
        <v>635</v>
      </c>
    </row>
    <row r="39" spans="1:10" ht="9.75" customHeight="1" thickTop="1" thickBot="1">
      <c r="A39" s="226"/>
      <c r="B39" s="229"/>
      <c r="C39" s="211"/>
      <c r="D39" s="225"/>
      <c r="E39" s="208"/>
      <c r="F39" s="102" t="s">
        <v>238</v>
      </c>
      <c r="G39" s="103" t="s">
        <v>623</v>
      </c>
      <c r="H39" s="93"/>
    </row>
    <row r="40" spans="1:10" ht="9.75" customHeight="1" thickTop="1" thickBot="1">
      <c r="A40" s="226"/>
      <c r="B40" s="228">
        <v>8</v>
      </c>
      <c r="C40" s="211" t="s">
        <v>450</v>
      </c>
      <c r="D40" s="238" t="s">
        <v>390</v>
      </c>
      <c r="E40" s="239">
        <v>8</v>
      </c>
      <c r="F40" s="99"/>
      <c r="G40" s="108" t="s">
        <v>624</v>
      </c>
    </row>
    <row r="41" spans="1:10" ht="9.75" customHeight="1">
      <c r="A41" s="226"/>
      <c r="B41" s="229"/>
      <c r="C41" s="211"/>
      <c r="D41" s="238"/>
      <c r="E41" s="208"/>
    </row>
    <row r="42" spans="1:10" ht="27.75" customHeight="1"/>
    <row r="43" spans="1:10" ht="27.75" customHeight="1">
      <c r="A43" s="76"/>
      <c r="B43" s="76"/>
      <c r="C43" s="77"/>
      <c r="D43" s="77"/>
      <c r="E43" s="76"/>
      <c r="F43" s="91"/>
      <c r="G43" s="91"/>
      <c r="H43" s="91"/>
      <c r="I43" s="76"/>
    </row>
    <row r="44" spans="1:10" ht="17.25">
      <c r="A44" s="78" t="s">
        <v>407</v>
      </c>
    </row>
    <row r="45" spans="1:10" ht="5.25" customHeight="1">
      <c r="A45" s="78"/>
    </row>
    <row r="46" spans="1:10">
      <c r="A46" s="66"/>
      <c r="B46" s="67" t="s">
        <v>408</v>
      </c>
      <c r="C46" s="86" t="s">
        <v>359</v>
      </c>
      <c r="D46" s="100" t="s">
        <v>360</v>
      </c>
      <c r="E46" s="71"/>
    </row>
    <row r="47" spans="1:10" ht="11.1" customHeight="1">
      <c r="B47" s="207" t="s">
        <v>409</v>
      </c>
      <c r="C47" s="212"/>
      <c r="D47" s="249"/>
      <c r="E47" s="87"/>
      <c r="F47" s="92"/>
      <c r="G47" s="90"/>
      <c r="H47" s="90"/>
      <c r="I47" s="80"/>
      <c r="J47" s="80"/>
    </row>
    <row r="48" spans="1:10" ht="11.1" customHeight="1" thickBot="1">
      <c r="B48" s="208"/>
      <c r="C48" s="212"/>
      <c r="D48" s="250"/>
      <c r="E48" s="88"/>
      <c r="F48" s="93"/>
      <c r="G48" s="94"/>
      <c r="H48" s="90"/>
      <c r="I48" s="80"/>
      <c r="J48" s="80"/>
    </row>
    <row r="49" spans="2:10" ht="11.1" customHeight="1" thickBot="1">
      <c r="B49" s="207" t="s">
        <v>411</v>
      </c>
      <c r="C49" s="211" t="s">
        <v>432</v>
      </c>
      <c r="D49" s="220" t="s">
        <v>370</v>
      </c>
      <c r="E49" s="87"/>
      <c r="F49" s="93"/>
      <c r="G49" s="95" t="s">
        <v>574</v>
      </c>
      <c r="H49" s="104"/>
      <c r="I49" s="124"/>
      <c r="J49" s="80"/>
    </row>
    <row r="50" spans="2:10" ht="11.1" customHeight="1" thickBot="1">
      <c r="B50" s="208"/>
      <c r="C50" s="211"/>
      <c r="D50" s="221"/>
      <c r="E50" s="88"/>
      <c r="F50" s="98" t="s">
        <v>575</v>
      </c>
      <c r="G50" s="156" t="s">
        <v>664</v>
      </c>
      <c r="H50" s="90"/>
      <c r="I50" s="124"/>
      <c r="J50" s="80"/>
    </row>
    <row r="51" spans="2:10" ht="11.1" customHeight="1" thickTop="1" thickBot="1">
      <c r="B51" s="207" t="s">
        <v>413</v>
      </c>
      <c r="C51" s="247" t="s">
        <v>386</v>
      </c>
      <c r="D51" s="218" t="s">
        <v>387</v>
      </c>
      <c r="E51" s="154"/>
      <c r="F51" s="105"/>
      <c r="G51" s="107" t="s">
        <v>612</v>
      </c>
      <c r="H51" s="90"/>
      <c r="I51" s="124"/>
      <c r="J51" s="80"/>
    </row>
    <row r="52" spans="2:10" ht="11.1" customHeight="1" thickTop="1" thickBot="1">
      <c r="B52" s="208"/>
      <c r="C52" s="247"/>
      <c r="D52" s="219"/>
      <c r="E52" s="88"/>
      <c r="F52" s="93"/>
      <c r="G52" s="90"/>
      <c r="H52" s="90" t="s">
        <v>567</v>
      </c>
      <c r="I52" s="119" t="s">
        <v>670</v>
      </c>
      <c r="J52" s="80"/>
    </row>
    <row r="53" spans="2:10" ht="11.1" customHeight="1" thickTop="1" thickBot="1">
      <c r="B53" s="207" t="s">
        <v>415</v>
      </c>
      <c r="C53" s="211" t="s">
        <v>380</v>
      </c>
      <c r="D53" s="248" t="s">
        <v>366</v>
      </c>
      <c r="E53" s="87"/>
      <c r="F53" s="93"/>
      <c r="G53" s="90"/>
      <c r="H53" s="90"/>
      <c r="I53" s="120" t="s">
        <v>671</v>
      </c>
      <c r="J53" s="80"/>
    </row>
    <row r="54" spans="2:10" ht="11.1" customHeight="1" thickBot="1">
      <c r="B54" s="208"/>
      <c r="C54" s="211"/>
      <c r="D54" s="248"/>
      <c r="E54" s="88"/>
      <c r="F54" s="98" t="s">
        <v>470</v>
      </c>
      <c r="G54" s="110" t="s">
        <v>624</v>
      </c>
      <c r="H54" s="90"/>
      <c r="I54" s="125"/>
      <c r="J54" s="80"/>
    </row>
    <row r="55" spans="2:10" ht="11.1" customHeight="1" thickTop="1" thickBot="1">
      <c r="B55" s="207" t="s">
        <v>417</v>
      </c>
      <c r="C55" s="211" t="s">
        <v>401</v>
      </c>
      <c r="D55" s="220" t="s">
        <v>397</v>
      </c>
      <c r="E55" s="154"/>
      <c r="F55" s="105"/>
      <c r="G55" s="161" t="s">
        <v>582</v>
      </c>
      <c r="H55" s="111"/>
      <c r="I55" s="125"/>
      <c r="J55" s="80"/>
    </row>
    <row r="56" spans="2:10" ht="11.1" customHeight="1" thickTop="1" thickBot="1">
      <c r="B56" s="208"/>
      <c r="C56" s="211"/>
      <c r="D56" s="221"/>
      <c r="E56" s="88"/>
      <c r="F56" s="93"/>
      <c r="G56" s="162" t="s">
        <v>666</v>
      </c>
      <c r="H56" s="114" t="s">
        <v>667</v>
      </c>
      <c r="I56" s="80"/>
      <c r="J56" s="80"/>
    </row>
    <row r="57" spans="2:10" ht="11.1" customHeight="1" thickTop="1">
      <c r="B57" s="207" t="s">
        <v>419</v>
      </c>
      <c r="C57" s="201" t="s">
        <v>472</v>
      </c>
      <c r="D57" s="209" t="s">
        <v>426</v>
      </c>
      <c r="E57" s="87"/>
      <c r="F57" s="163"/>
      <c r="G57" s="164"/>
      <c r="H57" s="107" t="s">
        <v>668</v>
      </c>
      <c r="I57" s="80"/>
      <c r="J57" s="80"/>
    </row>
    <row r="58" spans="2:10" ht="11.1" customHeight="1">
      <c r="B58" s="208"/>
      <c r="C58" s="202"/>
      <c r="D58" s="210"/>
      <c r="E58" s="88"/>
      <c r="F58" s="90"/>
      <c r="G58" s="90"/>
      <c r="H58" s="90"/>
      <c r="I58" s="80"/>
      <c r="J58" s="80"/>
    </row>
    <row r="59" spans="2:10">
      <c r="F59" s="90"/>
      <c r="G59" s="90"/>
      <c r="H59" s="90"/>
      <c r="I59" s="80"/>
      <c r="J59" s="80"/>
    </row>
    <row r="60" spans="2:10">
      <c r="C60" s="82" t="s">
        <v>471</v>
      </c>
    </row>
    <row r="61" spans="2:10" ht="5.45" customHeight="1">
      <c r="B61" s="82"/>
    </row>
    <row r="62" spans="2:10" ht="9.6" customHeight="1">
      <c r="C62" s="201" t="s">
        <v>472</v>
      </c>
      <c r="D62" s="205" t="s">
        <v>426</v>
      </c>
      <c r="E62" s="80"/>
    </row>
    <row r="63" spans="2:10" ht="9.6" customHeight="1">
      <c r="C63" s="202"/>
      <c r="D63" s="206"/>
      <c r="E63" s="80"/>
    </row>
  </sheetData>
  <mergeCells count="100">
    <mergeCell ref="A6:A7"/>
    <mergeCell ref="B6:B7"/>
    <mergeCell ref="C6:C7"/>
    <mergeCell ref="D6:D7"/>
    <mergeCell ref="E6:E7"/>
    <mergeCell ref="E8:E9"/>
    <mergeCell ref="A10:A11"/>
    <mergeCell ref="B10:B11"/>
    <mergeCell ref="C10:C11"/>
    <mergeCell ref="D10:D11"/>
    <mergeCell ref="E10:E11"/>
    <mergeCell ref="A8:A9"/>
    <mergeCell ref="B8:B9"/>
    <mergeCell ref="C8:C9"/>
    <mergeCell ref="D8:D9"/>
    <mergeCell ref="C12:C13"/>
    <mergeCell ref="D12:D13"/>
    <mergeCell ref="E12:E13"/>
    <mergeCell ref="A14:A15"/>
    <mergeCell ref="B14:B15"/>
    <mergeCell ref="C14:C15"/>
    <mergeCell ref="D14:D15"/>
    <mergeCell ref="E14:E15"/>
    <mergeCell ref="A12:A13"/>
    <mergeCell ref="B12:B13"/>
    <mergeCell ref="A16:A17"/>
    <mergeCell ref="B16:B17"/>
    <mergeCell ref="C16:C17"/>
    <mergeCell ref="D16:D17"/>
    <mergeCell ref="E16:E17"/>
    <mergeCell ref="E18:E19"/>
    <mergeCell ref="A20:A21"/>
    <mergeCell ref="B20:B21"/>
    <mergeCell ref="C20:C21"/>
    <mergeCell ref="D20:D21"/>
    <mergeCell ref="E20:E21"/>
    <mergeCell ref="A18:A19"/>
    <mergeCell ref="B18:B19"/>
    <mergeCell ref="C18:C19"/>
    <mergeCell ref="D18:D19"/>
    <mergeCell ref="A26:A27"/>
    <mergeCell ref="B26:B27"/>
    <mergeCell ref="C26:C27"/>
    <mergeCell ref="D26:D27"/>
    <mergeCell ref="E26:E27"/>
    <mergeCell ref="E28:E29"/>
    <mergeCell ref="A30:A31"/>
    <mergeCell ref="B30:B31"/>
    <mergeCell ref="C30:C31"/>
    <mergeCell ref="D30:D31"/>
    <mergeCell ref="E30:E31"/>
    <mergeCell ref="A28:A29"/>
    <mergeCell ref="B28:B29"/>
    <mergeCell ref="C28:C29"/>
    <mergeCell ref="D28:D29"/>
    <mergeCell ref="C32:C33"/>
    <mergeCell ref="D32:D33"/>
    <mergeCell ref="E32:E33"/>
    <mergeCell ref="A34:A35"/>
    <mergeCell ref="B34:B35"/>
    <mergeCell ref="C34:C35"/>
    <mergeCell ref="D34:D35"/>
    <mergeCell ref="E34:E35"/>
    <mergeCell ref="A32:A33"/>
    <mergeCell ref="B32:B33"/>
    <mergeCell ref="A36:A37"/>
    <mergeCell ref="B36:B37"/>
    <mergeCell ref="C36:C37"/>
    <mergeCell ref="D36:D37"/>
    <mergeCell ref="E36:E37"/>
    <mergeCell ref="E38:E39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B47:B48"/>
    <mergeCell ref="C47:C48"/>
    <mergeCell ref="D47:D48"/>
    <mergeCell ref="B49:B50"/>
    <mergeCell ref="C49:C50"/>
    <mergeCell ref="D49:D50"/>
    <mergeCell ref="B51:B52"/>
    <mergeCell ref="C51:C52"/>
    <mergeCell ref="D51:D52"/>
    <mergeCell ref="B53:B54"/>
    <mergeCell ref="C53:C54"/>
    <mergeCell ref="D53:D54"/>
    <mergeCell ref="C62:C63"/>
    <mergeCell ref="D62:D63"/>
    <mergeCell ref="B55:B56"/>
    <mergeCell ref="C55:C56"/>
    <mergeCell ref="D55:D56"/>
    <mergeCell ref="B57:B58"/>
    <mergeCell ref="C57:C58"/>
    <mergeCell ref="D57:D58"/>
  </mergeCells>
  <phoneticPr fontId="3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63"/>
  <sheetViews>
    <sheetView showGridLines="0" zoomScaleNormal="100" workbookViewId="0">
      <selection activeCell="H53" sqref="H53"/>
    </sheetView>
  </sheetViews>
  <sheetFormatPr defaultColWidth="8.25" defaultRowHeight="12"/>
  <cols>
    <col min="1" max="1" width="4.875" style="62" customWidth="1"/>
    <col min="2" max="2" width="7.875" style="62" customWidth="1"/>
    <col min="3" max="3" width="23.875" style="63" customWidth="1"/>
    <col min="4" max="4" width="12.5" style="63" customWidth="1"/>
    <col min="5" max="5" width="4.5" style="62" hidden="1" customWidth="1"/>
    <col min="6" max="8" width="4.625" style="89" customWidth="1"/>
    <col min="9" max="9" width="4.625" style="62" customWidth="1"/>
    <col min="10" max="16384" width="8.25" style="62"/>
  </cols>
  <sheetData>
    <row r="1" spans="1:9" ht="28.5">
      <c r="A1" s="61" t="s">
        <v>473</v>
      </c>
      <c r="C1" s="64"/>
      <c r="D1" s="64"/>
    </row>
    <row r="2" spans="1:9" ht="15.75" customHeight="1"/>
    <row r="3" spans="1:9" ht="13.5" customHeight="1">
      <c r="A3" s="65" t="s">
        <v>356</v>
      </c>
    </row>
    <row r="4" spans="1:9">
      <c r="A4" s="66"/>
    </row>
    <row r="5" spans="1:9" ht="13.5" customHeight="1" thickBot="1">
      <c r="A5" s="66"/>
      <c r="B5" s="67" t="s">
        <v>474</v>
      </c>
      <c r="C5" s="69" t="s">
        <v>359</v>
      </c>
      <c r="D5" s="70" t="s">
        <v>360</v>
      </c>
      <c r="E5" s="87"/>
    </row>
    <row r="6" spans="1:9" ht="9.75" customHeight="1" thickTop="1" thickBot="1">
      <c r="A6" s="226"/>
      <c r="B6" s="228">
        <v>1</v>
      </c>
      <c r="C6" s="211" t="s">
        <v>439</v>
      </c>
      <c r="D6" s="224" t="s">
        <v>366</v>
      </c>
      <c r="E6" s="230">
        <v>1</v>
      </c>
    </row>
    <row r="7" spans="1:9" ht="9.75" customHeight="1" thickTop="1" thickBot="1">
      <c r="A7" s="226"/>
      <c r="B7" s="229"/>
      <c r="C7" s="211"/>
      <c r="D7" s="225"/>
      <c r="E7" s="208"/>
      <c r="F7" s="102" t="s">
        <v>555</v>
      </c>
      <c r="G7" s="103" t="s">
        <v>601</v>
      </c>
    </row>
    <row r="8" spans="1:9" ht="9.75" customHeight="1" thickTop="1" thickBot="1">
      <c r="A8" s="226"/>
      <c r="B8" s="228">
        <v>2</v>
      </c>
      <c r="C8" s="211" t="s">
        <v>432</v>
      </c>
      <c r="D8" s="238" t="s">
        <v>370</v>
      </c>
      <c r="E8" s="226">
        <v>2</v>
      </c>
      <c r="F8" s="99"/>
      <c r="G8" s="108" t="s">
        <v>595</v>
      </c>
      <c r="H8" s="93"/>
    </row>
    <row r="9" spans="1:9" ht="9.75" customHeight="1" thickBot="1">
      <c r="A9" s="226"/>
      <c r="B9" s="229"/>
      <c r="C9" s="211"/>
      <c r="D9" s="238"/>
      <c r="E9" s="226"/>
      <c r="G9" s="90" t="s">
        <v>573</v>
      </c>
      <c r="H9" s="108" t="s">
        <v>631</v>
      </c>
    </row>
    <row r="10" spans="1:9" ht="9.75" customHeight="1" thickTop="1" thickBot="1">
      <c r="A10" s="226"/>
      <c r="B10" s="228">
        <v>3</v>
      </c>
      <c r="C10" s="211" t="s">
        <v>430</v>
      </c>
      <c r="D10" s="224" t="s">
        <v>363</v>
      </c>
      <c r="E10" s="230">
        <v>3</v>
      </c>
      <c r="G10" s="90"/>
      <c r="H10" s="112" t="s">
        <v>632</v>
      </c>
      <c r="I10" s="80"/>
    </row>
    <row r="11" spans="1:9" ht="9.75" customHeight="1" thickTop="1" thickBot="1">
      <c r="A11" s="226"/>
      <c r="B11" s="229"/>
      <c r="C11" s="211"/>
      <c r="D11" s="225"/>
      <c r="E11" s="208"/>
      <c r="F11" s="102" t="s">
        <v>557</v>
      </c>
      <c r="G11" s="114" t="s">
        <v>591</v>
      </c>
      <c r="H11" s="90"/>
      <c r="I11" s="125"/>
    </row>
    <row r="12" spans="1:9" ht="9.75" customHeight="1" thickTop="1" thickBot="1">
      <c r="A12" s="226"/>
      <c r="B12" s="228">
        <v>4</v>
      </c>
      <c r="C12" s="211" t="s">
        <v>475</v>
      </c>
      <c r="D12" s="238" t="s">
        <v>373</v>
      </c>
      <c r="E12" s="226">
        <v>4</v>
      </c>
      <c r="F12" s="99"/>
      <c r="G12" s="108" t="s">
        <v>595</v>
      </c>
      <c r="H12" s="90"/>
      <c r="I12" s="125"/>
    </row>
    <row r="13" spans="1:9" ht="9.75" customHeight="1" thickBot="1">
      <c r="A13" s="226"/>
      <c r="B13" s="229"/>
      <c r="C13" s="211"/>
      <c r="D13" s="238"/>
      <c r="E13" s="227"/>
      <c r="H13" s="90" t="s">
        <v>558</v>
      </c>
      <c r="I13" s="122" t="s">
        <v>638</v>
      </c>
    </row>
    <row r="14" spans="1:9" ht="9.75" customHeight="1" thickTop="1" thickBot="1">
      <c r="A14" s="226"/>
      <c r="B14" s="228">
        <v>5</v>
      </c>
      <c r="C14" s="211" t="s">
        <v>476</v>
      </c>
      <c r="D14" s="238" t="s">
        <v>366</v>
      </c>
      <c r="E14" s="237">
        <v>5</v>
      </c>
      <c r="H14" s="90"/>
      <c r="I14" s="123" t="s">
        <v>639</v>
      </c>
    </row>
    <row r="15" spans="1:9" ht="9.75" customHeight="1" thickBot="1">
      <c r="A15" s="226"/>
      <c r="B15" s="229"/>
      <c r="C15" s="211"/>
      <c r="D15" s="238"/>
      <c r="E15" s="226"/>
      <c r="F15" s="98" t="s">
        <v>559</v>
      </c>
      <c r="G15" s="108" t="s">
        <v>587</v>
      </c>
      <c r="H15" s="90"/>
      <c r="I15" s="124"/>
    </row>
    <row r="16" spans="1:9" ht="9.75" customHeight="1" thickTop="1" thickBot="1">
      <c r="A16" s="226"/>
      <c r="B16" s="228">
        <v>6</v>
      </c>
      <c r="C16" s="211" t="s">
        <v>443</v>
      </c>
      <c r="D16" s="224" t="s">
        <v>373</v>
      </c>
      <c r="E16" s="207">
        <v>6</v>
      </c>
      <c r="F16" s="113"/>
      <c r="G16" s="112" t="s">
        <v>603</v>
      </c>
      <c r="H16" s="90"/>
      <c r="I16" s="124"/>
    </row>
    <row r="17" spans="1:9" ht="9.75" customHeight="1" thickTop="1" thickBot="1">
      <c r="A17" s="226"/>
      <c r="B17" s="229"/>
      <c r="C17" s="211"/>
      <c r="D17" s="225"/>
      <c r="E17" s="239"/>
      <c r="G17" s="90" t="s">
        <v>560</v>
      </c>
      <c r="H17" s="103" t="s">
        <v>612</v>
      </c>
      <c r="I17" s="124"/>
    </row>
    <row r="18" spans="1:9" ht="9.75" customHeight="1" thickTop="1" thickBot="1">
      <c r="A18" s="226"/>
      <c r="B18" s="228">
        <v>7</v>
      </c>
      <c r="C18" s="211" t="s">
        <v>382</v>
      </c>
      <c r="D18" s="224" t="s">
        <v>370</v>
      </c>
      <c r="E18" s="230">
        <v>7</v>
      </c>
      <c r="G18" s="90"/>
      <c r="H18" s="108" t="s">
        <v>613</v>
      </c>
    </row>
    <row r="19" spans="1:9" ht="9.75" customHeight="1" thickTop="1" thickBot="1">
      <c r="A19" s="226"/>
      <c r="B19" s="229"/>
      <c r="C19" s="211"/>
      <c r="D19" s="225"/>
      <c r="E19" s="208"/>
      <c r="F19" s="102" t="s">
        <v>561</v>
      </c>
      <c r="G19" s="103" t="s">
        <v>626</v>
      </c>
      <c r="H19" s="93"/>
    </row>
    <row r="20" spans="1:9" ht="9.75" customHeight="1" thickTop="1" thickBot="1">
      <c r="A20" s="226"/>
      <c r="B20" s="228">
        <v>8</v>
      </c>
      <c r="C20" s="211" t="s">
        <v>376</v>
      </c>
      <c r="D20" s="238" t="s">
        <v>363</v>
      </c>
      <c r="E20" s="226">
        <v>8</v>
      </c>
      <c r="F20" s="99"/>
      <c r="G20" s="108" t="s">
        <v>624</v>
      </c>
    </row>
    <row r="21" spans="1:9" ht="9.75" customHeight="1">
      <c r="A21" s="226"/>
      <c r="B21" s="229"/>
      <c r="C21" s="211"/>
      <c r="D21" s="238"/>
      <c r="E21" s="227"/>
    </row>
    <row r="22" spans="1:9" ht="18.75" customHeight="1">
      <c r="A22" s="66"/>
      <c r="B22" s="74"/>
      <c r="C22" s="75"/>
      <c r="D22" s="84"/>
      <c r="E22" s="66"/>
    </row>
    <row r="23" spans="1:9" ht="17.25">
      <c r="A23" s="65" t="s">
        <v>383</v>
      </c>
      <c r="D23" s="75"/>
    </row>
    <row r="24" spans="1:9" ht="6" customHeight="1">
      <c r="A24" s="66"/>
      <c r="D24" s="85"/>
    </row>
    <row r="25" spans="1:9" ht="13.5">
      <c r="A25" s="66"/>
      <c r="B25" s="67" t="s">
        <v>384</v>
      </c>
      <c r="C25" s="69" t="s">
        <v>359</v>
      </c>
      <c r="D25" s="70" t="s">
        <v>360</v>
      </c>
      <c r="E25" s="71"/>
    </row>
    <row r="26" spans="1:9" ht="9.75" customHeight="1" thickBot="1">
      <c r="A26" s="226"/>
      <c r="B26" s="228">
        <v>1</v>
      </c>
      <c r="C26" s="211" t="s">
        <v>445</v>
      </c>
      <c r="D26" s="224" t="s">
        <v>387</v>
      </c>
      <c r="E26" s="207">
        <v>1</v>
      </c>
    </row>
    <row r="27" spans="1:9" ht="9.75" customHeight="1" thickBot="1">
      <c r="A27" s="226"/>
      <c r="B27" s="229"/>
      <c r="C27" s="211"/>
      <c r="D27" s="225"/>
      <c r="E27" s="239"/>
      <c r="F27" s="98" t="s">
        <v>88</v>
      </c>
      <c r="G27" s="110" t="s">
        <v>602</v>
      </c>
    </row>
    <row r="28" spans="1:9" ht="9.75" customHeight="1" thickTop="1" thickBot="1">
      <c r="A28" s="226"/>
      <c r="B28" s="228">
        <v>2</v>
      </c>
      <c r="C28" s="211" t="s">
        <v>396</v>
      </c>
      <c r="D28" s="238" t="s">
        <v>397</v>
      </c>
      <c r="E28" s="233">
        <v>2</v>
      </c>
      <c r="F28" s="106"/>
      <c r="G28" s="107" t="s">
        <v>591</v>
      </c>
      <c r="H28" s="93"/>
    </row>
    <row r="29" spans="1:9" ht="9.75" customHeight="1" thickTop="1" thickBot="1">
      <c r="A29" s="226"/>
      <c r="B29" s="229"/>
      <c r="C29" s="211"/>
      <c r="D29" s="238"/>
      <c r="E29" s="234"/>
      <c r="G29" s="90" t="s">
        <v>448</v>
      </c>
      <c r="H29" s="110" t="s">
        <v>611</v>
      </c>
    </row>
    <row r="30" spans="1:9" ht="9.75" customHeight="1" thickTop="1" thickBot="1">
      <c r="A30" s="226"/>
      <c r="B30" s="228">
        <v>3</v>
      </c>
      <c r="C30" s="211" t="s">
        <v>406</v>
      </c>
      <c r="D30" s="224" t="s">
        <v>394</v>
      </c>
      <c r="E30" s="230">
        <v>3</v>
      </c>
      <c r="G30" s="90"/>
      <c r="H30" s="115" t="s">
        <v>628</v>
      </c>
      <c r="I30" s="124"/>
    </row>
    <row r="31" spans="1:9" ht="9.75" customHeight="1" thickTop="1" thickBot="1">
      <c r="A31" s="226"/>
      <c r="B31" s="229"/>
      <c r="C31" s="211"/>
      <c r="D31" s="225"/>
      <c r="E31" s="208"/>
      <c r="F31" s="102" t="s">
        <v>234</v>
      </c>
      <c r="G31" s="114" t="s">
        <v>623</v>
      </c>
      <c r="H31" s="90"/>
      <c r="I31" s="124"/>
    </row>
    <row r="32" spans="1:9" ht="9.75" customHeight="1" thickTop="1" thickBot="1">
      <c r="A32" s="226"/>
      <c r="B32" s="228">
        <v>4</v>
      </c>
      <c r="C32" s="211" t="s">
        <v>404</v>
      </c>
      <c r="D32" s="238" t="s">
        <v>390</v>
      </c>
      <c r="E32" s="239">
        <v>4</v>
      </c>
      <c r="F32" s="99"/>
      <c r="G32" s="108" t="s">
        <v>627</v>
      </c>
      <c r="H32" s="90"/>
      <c r="I32" s="124"/>
    </row>
    <row r="33" spans="1:10" ht="9.75" customHeight="1" thickBot="1">
      <c r="A33" s="226"/>
      <c r="B33" s="229"/>
      <c r="C33" s="211"/>
      <c r="D33" s="238"/>
      <c r="E33" s="208"/>
      <c r="H33" s="90" t="s">
        <v>453</v>
      </c>
      <c r="I33" s="119" t="s">
        <v>640</v>
      </c>
    </row>
    <row r="34" spans="1:10" ht="9.75" customHeight="1" thickTop="1" thickBot="1">
      <c r="A34" s="226"/>
      <c r="B34" s="228">
        <v>5</v>
      </c>
      <c r="C34" s="211" t="s">
        <v>477</v>
      </c>
      <c r="D34" s="238" t="s">
        <v>387</v>
      </c>
      <c r="E34" s="207">
        <v>5</v>
      </c>
      <c r="H34" s="90"/>
      <c r="I34" s="120" t="s">
        <v>641</v>
      </c>
    </row>
    <row r="35" spans="1:10" ht="9.75" customHeight="1" thickBot="1">
      <c r="A35" s="226"/>
      <c r="B35" s="229"/>
      <c r="C35" s="211"/>
      <c r="D35" s="238"/>
      <c r="E35" s="239"/>
      <c r="F35" s="98" t="s">
        <v>235</v>
      </c>
      <c r="G35" s="108" t="s">
        <v>590</v>
      </c>
      <c r="H35" s="90"/>
      <c r="I35" s="125"/>
    </row>
    <row r="36" spans="1:10" ht="9.75" customHeight="1" thickTop="1" thickBot="1">
      <c r="A36" s="226"/>
      <c r="B36" s="228">
        <v>6</v>
      </c>
      <c r="C36" s="211" t="s">
        <v>450</v>
      </c>
      <c r="D36" s="224" t="s">
        <v>390</v>
      </c>
      <c r="E36" s="207">
        <v>6</v>
      </c>
      <c r="F36" s="113"/>
      <c r="G36" s="112" t="s">
        <v>586</v>
      </c>
      <c r="H36" s="90"/>
      <c r="I36" s="125"/>
    </row>
    <row r="37" spans="1:10" ht="9.75" customHeight="1" thickTop="1" thickBot="1">
      <c r="A37" s="226"/>
      <c r="B37" s="229"/>
      <c r="C37" s="211"/>
      <c r="D37" s="225"/>
      <c r="E37" s="239"/>
      <c r="G37" s="90" t="s">
        <v>457</v>
      </c>
      <c r="H37" s="114" t="s">
        <v>629</v>
      </c>
      <c r="I37" s="80"/>
    </row>
    <row r="38" spans="1:10" ht="9.75" customHeight="1" thickTop="1" thickBot="1">
      <c r="A38" s="226"/>
      <c r="B38" s="228">
        <v>7</v>
      </c>
      <c r="C38" s="211" t="s">
        <v>447</v>
      </c>
      <c r="D38" s="224" t="s">
        <v>397</v>
      </c>
      <c r="E38" s="254">
        <v>7</v>
      </c>
      <c r="G38" s="90"/>
      <c r="H38" s="108" t="s">
        <v>630</v>
      </c>
    </row>
    <row r="39" spans="1:10" ht="9.75" customHeight="1" thickTop="1" thickBot="1">
      <c r="A39" s="226"/>
      <c r="B39" s="229"/>
      <c r="C39" s="211"/>
      <c r="D39" s="225"/>
      <c r="E39" s="255"/>
      <c r="F39" s="102" t="s">
        <v>89</v>
      </c>
      <c r="G39" s="103" t="s">
        <v>591</v>
      </c>
      <c r="H39" s="93"/>
    </row>
    <row r="40" spans="1:10" ht="9.75" customHeight="1" thickTop="1" thickBot="1">
      <c r="A40" s="226"/>
      <c r="B40" s="228">
        <v>8</v>
      </c>
      <c r="C40" s="211" t="s">
        <v>452</v>
      </c>
      <c r="D40" s="238" t="s">
        <v>394</v>
      </c>
      <c r="E40" s="239">
        <v>8</v>
      </c>
      <c r="F40" s="99"/>
      <c r="G40" s="108" t="s">
        <v>587</v>
      </c>
    </row>
    <row r="41" spans="1:10" ht="9.75" customHeight="1">
      <c r="A41" s="226"/>
      <c r="B41" s="229"/>
      <c r="C41" s="211"/>
      <c r="D41" s="238"/>
      <c r="E41" s="208"/>
    </row>
    <row r="42" spans="1:10" ht="27.75" customHeight="1"/>
    <row r="43" spans="1:10" ht="27.75" customHeight="1">
      <c r="A43" s="76"/>
      <c r="B43" s="76"/>
      <c r="C43" s="77"/>
      <c r="D43" s="77"/>
      <c r="E43" s="76"/>
      <c r="F43" s="91"/>
      <c r="G43" s="91"/>
      <c r="H43" s="91"/>
      <c r="I43" s="76"/>
    </row>
    <row r="44" spans="1:10" ht="17.25">
      <c r="A44" s="78" t="s">
        <v>407</v>
      </c>
    </row>
    <row r="45" spans="1:10" ht="5.25" customHeight="1">
      <c r="A45" s="78"/>
    </row>
    <row r="46" spans="1:10">
      <c r="A46" s="66"/>
      <c r="B46" s="67" t="s">
        <v>408</v>
      </c>
      <c r="C46" s="69" t="s">
        <v>359</v>
      </c>
      <c r="D46" s="70" t="s">
        <v>360</v>
      </c>
      <c r="E46" s="71"/>
    </row>
    <row r="47" spans="1:10" ht="9.75" customHeight="1">
      <c r="B47" s="207" t="s">
        <v>409</v>
      </c>
      <c r="C47" s="201" t="s">
        <v>482</v>
      </c>
      <c r="D47" s="209" t="s">
        <v>483</v>
      </c>
      <c r="E47" s="87"/>
      <c r="F47" s="93"/>
      <c r="G47" s="90"/>
      <c r="H47" s="90"/>
      <c r="I47" s="80"/>
      <c r="J47" s="80"/>
    </row>
    <row r="48" spans="1:10" ht="9.75" customHeight="1" thickBot="1">
      <c r="B48" s="208"/>
      <c r="C48" s="202"/>
      <c r="D48" s="210"/>
      <c r="E48" s="88"/>
      <c r="F48" s="159"/>
      <c r="G48" s="160"/>
      <c r="H48" s="107" t="s">
        <v>630</v>
      </c>
      <c r="I48" s="80"/>
      <c r="J48" s="80"/>
    </row>
    <row r="49" spans="2:10" ht="9.75" customHeight="1" thickTop="1" thickBot="1">
      <c r="B49" s="207" t="s">
        <v>411</v>
      </c>
      <c r="C49" s="211" t="s">
        <v>430</v>
      </c>
      <c r="D49" s="220" t="s">
        <v>363</v>
      </c>
      <c r="E49" s="87"/>
      <c r="F49" s="93"/>
      <c r="G49" s="157" t="s">
        <v>478</v>
      </c>
      <c r="H49" s="112" t="s">
        <v>632</v>
      </c>
      <c r="I49" s="80"/>
      <c r="J49" s="80"/>
    </row>
    <row r="50" spans="2:10" ht="9.75" customHeight="1" thickTop="1" thickBot="1">
      <c r="B50" s="208"/>
      <c r="C50" s="211"/>
      <c r="D50" s="221"/>
      <c r="E50" s="153"/>
      <c r="F50" s="151" t="s">
        <v>479</v>
      </c>
      <c r="G50" s="158" t="s">
        <v>591</v>
      </c>
      <c r="H50" s="90"/>
      <c r="I50" s="125"/>
      <c r="J50" s="80"/>
    </row>
    <row r="51" spans="2:10" ht="9.75" customHeight="1" thickTop="1" thickBot="1">
      <c r="B51" s="207" t="s">
        <v>413</v>
      </c>
      <c r="C51" s="211" t="s">
        <v>406</v>
      </c>
      <c r="D51" s="220" t="s">
        <v>394</v>
      </c>
      <c r="E51" s="87"/>
      <c r="F51" s="99"/>
      <c r="G51" s="108" t="s">
        <v>622</v>
      </c>
      <c r="H51" s="90"/>
      <c r="I51" s="125"/>
      <c r="J51" s="80"/>
    </row>
    <row r="52" spans="2:10" ht="9.75" customHeight="1" thickBot="1">
      <c r="B52" s="208"/>
      <c r="C52" s="211"/>
      <c r="D52" s="221"/>
      <c r="E52" s="88"/>
      <c r="F52" s="93"/>
      <c r="G52" s="90"/>
      <c r="H52" s="90" t="s">
        <v>480</v>
      </c>
      <c r="I52" s="122" t="s">
        <v>672</v>
      </c>
      <c r="J52" s="80"/>
    </row>
    <row r="53" spans="2:10" ht="9.75" customHeight="1" thickTop="1" thickBot="1">
      <c r="B53" s="207" t="s">
        <v>415</v>
      </c>
      <c r="C53" s="211" t="s">
        <v>443</v>
      </c>
      <c r="D53" s="220" t="s">
        <v>373</v>
      </c>
      <c r="E53" s="87"/>
      <c r="F53" s="93"/>
      <c r="G53" s="90"/>
      <c r="H53" s="90"/>
      <c r="I53" s="123" t="s">
        <v>673</v>
      </c>
      <c r="J53" s="80"/>
    </row>
    <row r="54" spans="2:10" ht="9.75" customHeight="1" thickBot="1">
      <c r="B54" s="208"/>
      <c r="C54" s="211"/>
      <c r="D54" s="221"/>
      <c r="E54" s="88"/>
      <c r="F54" s="98" t="s">
        <v>481</v>
      </c>
      <c r="G54" s="110" t="s">
        <v>664</v>
      </c>
      <c r="H54" s="90"/>
      <c r="I54" s="124"/>
      <c r="J54" s="80"/>
    </row>
    <row r="55" spans="2:10" ht="9.75" customHeight="1" thickTop="1" thickBot="1">
      <c r="B55" s="207" t="s">
        <v>417</v>
      </c>
      <c r="C55" s="211" t="s">
        <v>450</v>
      </c>
      <c r="D55" s="220" t="s">
        <v>390</v>
      </c>
      <c r="E55" s="154"/>
      <c r="F55" s="105"/>
      <c r="G55" s="155" t="s">
        <v>665</v>
      </c>
      <c r="H55" s="90"/>
      <c r="I55" s="124"/>
      <c r="J55" s="80"/>
    </row>
    <row r="56" spans="2:10" ht="9.75" customHeight="1" thickTop="1" thickBot="1">
      <c r="B56" s="208"/>
      <c r="C56" s="211"/>
      <c r="D56" s="221"/>
      <c r="E56" s="88"/>
      <c r="F56" s="93"/>
      <c r="G56" s="96"/>
      <c r="H56" s="101"/>
      <c r="I56" s="124"/>
      <c r="J56" s="80"/>
    </row>
    <row r="57" spans="2:10" ht="9.75" customHeight="1">
      <c r="B57" s="207" t="s">
        <v>419</v>
      </c>
      <c r="C57" s="212"/>
      <c r="D57" s="205"/>
      <c r="E57" s="87"/>
      <c r="F57" s="92"/>
      <c r="G57" s="97"/>
      <c r="H57" s="90"/>
      <c r="I57" s="80"/>
      <c r="J57" s="80"/>
    </row>
    <row r="58" spans="2:10" ht="9.75" customHeight="1">
      <c r="B58" s="208"/>
      <c r="C58" s="212"/>
      <c r="D58" s="206"/>
      <c r="E58" s="88"/>
      <c r="F58" s="90"/>
      <c r="G58" s="90"/>
      <c r="H58" s="90"/>
      <c r="I58" s="80"/>
      <c r="J58" s="80"/>
    </row>
    <row r="59" spans="2:10">
      <c r="F59" s="90"/>
      <c r="G59" s="90"/>
      <c r="H59" s="90"/>
      <c r="I59" s="80"/>
      <c r="J59" s="80"/>
    </row>
    <row r="60" spans="2:10">
      <c r="B60" s="82" t="s">
        <v>471</v>
      </c>
    </row>
    <row r="61" spans="2:10" ht="4.5" customHeight="1">
      <c r="B61" s="82"/>
    </row>
    <row r="62" spans="2:10" ht="9.6" customHeight="1">
      <c r="C62" s="201" t="s">
        <v>482</v>
      </c>
      <c r="D62" s="205" t="s">
        <v>483</v>
      </c>
      <c r="E62" s="80"/>
    </row>
    <row r="63" spans="2:10" ht="9.6" customHeight="1">
      <c r="C63" s="202"/>
      <c r="D63" s="206"/>
      <c r="E63" s="80"/>
    </row>
  </sheetData>
  <mergeCells count="100">
    <mergeCell ref="A6:A7"/>
    <mergeCell ref="B6:B7"/>
    <mergeCell ref="C6:C7"/>
    <mergeCell ref="D6:D7"/>
    <mergeCell ref="E6:E7"/>
    <mergeCell ref="E8:E9"/>
    <mergeCell ref="A10:A11"/>
    <mergeCell ref="B10:B11"/>
    <mergeCell ref="C10:C11"/>
    <mergeCell ref="D10:D11"/>
    <mergeCell ref="E10:E11"/>
    <mergeCell ref="A8:A9"/>
    <mergeCell ref="B8:B9"/>
    <mergeCell ref="C8:C9"/>
    <mergeCell ref="D8:D9"/>
    <mergeCell ref="C12:C13"/>
    <mergeCell ref="D12:D13"/>
    <mergeCell ref="E12:E13"/>
    <mergeCell ref="A14:A15"/>
    <mergeCell ref="B14:B15"/>
    <mergeCell ref="C14:C15"/>
    <mergeCell ref="D14:D15"/>
    <mergeCell ref="E14:E15"/>
    <mergeCell ref="A12:A13"/>
    <mergeCell ref="B12:B13"/>
    <mergeCell ref="A16:A17"/>
    <mergeCell ref="B16:B17"/>
    <mergeCell ref="C16:C17"/>
    <mergeCell ref="D16:D17"/>
    <mergeCell ref="E16:E17"/>
    <mergeCell ref="E18:E19"/>
    <mergeCell ref="A20:A21"/>
    <mergeCell ref="B20:B21"/>
    <mergeCell ref="C20:C21"/>
    <mergeCell ref="D20:D21"/>
    <mergeCell ref="E20:E21"/>
    <mergeCell ref="A18:A19"/>
    <mergeCell ref="B18:B19"/>
    <mergeCell ref="C18:C19"/>
    <mergeCell ref="D18:D19"/>
    <mergeCell ref="A26:A27"/>
    <mergeCell ref="B26:B27"/>
    <mergeCell ref="C26:C27"/>
    <mergeCell ref="D26:D27"/>
    <mergeCell ref="E26:E27"/>
    <mergeCell ref="E28:E29"/>
    <mergeCell ref="A30:A31"/>
    <mergeCell ref="B30:B31"/>
    <mergeCell ref="C30:C31"/>
    <mergeCell ref="D30:D31"/>
    <mergeCell ref="E30:E31"/>
    <mergeCell ref="A28:A29"/>
    <mergeCell ref="B28:B29"/>
    <mergeCell ref="C28:C29"/>
    <mergeCell ref="D28:D29"/>
    <mergeCell ref="C32:C33"/>
    <mergeCell ref="D32:D33"/>
    <mergeCell ref="E32:E33"/>
    <mergeCell ref="A34:A35"/>
    <mergeCell ref="B34:B35"/>
    <mergeCell ref="C34:C35"/>
    <mergeCell ref="D34:D35"/>
    <mergeCell ref="E34:E35"/>
    <mergeCell ref="A32:A33"/>
    <mergeCell ref="B32:B33"/>
    <mergeCell ref="A36:A37"/>
    <mergeCell ref="B36:B37"/>
    <mergeCell ref="C36:C37"/>
    <mergeCell ref="D36:D37"/>
    <mergeCell ref="E36:E37"/>
    <mergeCell ref="E38:E39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B47:B48"/>
    <mergeCell ref="C47:C48"/>
    <mergeCell ref="D47:D48"/>
    <mergeCell ref="B49:B50"/>
    <mergeCell ref="C49:C50"/>
    <mergeCell ref="D49:D50"/>
    <mergeCell ref="B51:B52"/>
    <mergeCell ref="C51:C52"/>
    <mergeCell ref="D51:D52"/>
    <mergeCell ref="B53:B54"/>
    <mergeCell ref="C53:C54"/>
    <mergeCell ref="D53:D54"/>
    <mergeCell ref="C62:C63"/>
    <mergeCell ref="D62:D63"/>
    <mergeCell ref="B55:B56"/>
    <mergeCell ref="C55:C56"/>
    <mergeCell ref="D55:D56"/>
    <mergeCell ref="B57:B58"/>
    <mergeCell ref="C57:C58"/>
    <mergeCell ref="D57:D58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O73"/>
  <sheetViews>
    <sheetView showGridLines="0" zoomScaleNormal="100" workbookViewId="0">
      <selection activeCell="C84" sqref="C84"/>
    </sheetView>
  </sheetViews>
  <sheetFormatPr defaultColWidth="8.25" defaultRowHeight="12"/>
  <cols>
    <col min="1" max="1" width="4.875" style="62" customWidth="1"/>
    <col min="2" max="2" width="7.875" style="62" customWidth="1"/>
    <col min="3" max="3" width="15.375" style="63" customWidth="1"/>
    <col min="4" max="4" width="17" style="63" bestFit="1" customWidth="1"/>
    <col min="5" max="5" width="12.5" style="63" customWidth="1"/>
    <col min="6" max="6" width="4.5" style="62" hidden="1" customWidth="1"/>
    <col min="7" max="9" width="4.625" style="89" customWidth="1"/>
    <col min="10" max="10" width="4.625" style="62" customWidth="1"/>
    <col min="11" max="11" width="2.875" style="62" customWidth="1"/>
    <col min="12" max="16384" width="8.25" style="62"/>
  </cols>
  <sheetData>
    <row r="1" spans="1:10" ht="28.5">
      <c r="A1" s="61" t="s">
        <v>484</v>
      </c>
      <c r="D1" s="64"/>
      <c r="E1" s="64"/>
    </row>
    <row r="2" spans="1:10" ht="15.75" customHeight="1"/>
    <row r="3" spans="1:10" ht="13.5" customHeight="1">
      <c r="A3" s="65" t="s">
        <v>356</v>
      </c>
    </row>
    <row r="4" spans="1:10">
      <c r="A4" s="66"/>
    </row>
    <row r="5" spans="1:10" ht="13.5" customHeight="1" thickBot="1">
      <c r="A5" s="66"/>
      <c r="B5" s="67" t="s">
        <v>485</v>
      </c>
      <c r="C5" s="68" t="s">
        <v>358</v>
      </c>
      <c r="D5" s="69" t="s">
        <v>359</v>
      </c>
      <c r="E5" s="70" t="s">
        <v>360</v>
      </c>
      <c r="F5" s="87"/>
    </row>
    <row r="6" spans="1:10" ht="9.75" customHeight="1" thickTop="1" thickBot="1">
      <c r="A6" s="226"/>
      <c r="B6" s="228">
        <v>1</v>
      </c>
      <c r="C6" s="211" t="s">
        <v>486</v>
      </c>
      <c r="D6" s="212" t="s">
        <v>372</v>
      </c>
      <c r="E6" s="224" t="s">
        <v>373</v>
      </c>
      <c r="F6" s="230">
        <v>1</v>
      </c>
    </row>
    <row r="7" spans="1:10" ht="9.75" customHeight="1" thickTop="1" thickBot="1">
      <c r="A7" s="226"/>
      <c r="B7" s="229"/>
      <c r="C7" s="211"/>
      <c r="D7" s="212"/>
      <c r="E7" s="225"/>
      <c r="F7" s="208"/>
      <c r="G7" s="102" t="s">
        <v>47</v>
      </c>
      <c r="H7" s="103">
        <v>2</v>
      </c>
      <c r="J7" s="72"/>
    </row>
    <row r="8" spans="1:10" ht="9.75" customHeight="1" thickTop="1" thickBot="1">
      <c r="A8" s="226"/>
      <c r="B8" s="228">
        <v>2</v>
      </c>
      <c r="C8" s="211" t="s">
        <v>487</v>
      </c>
      <c r="D8" s="212" t="s">
        <v>430</v>
      </c>
      <c r="E8" s="238" t="s">
        <v>363</v>
      </c>
      <c r="F8" s="226">
        <v>2</v>
      </c>
      <c r="G8" s="99"/>
      <c r="H8" s="108">
        <v>1</v>
      </c>
      <c r="I8" s="93"/>
      <c r="J8" s="72"/>
    </row>
    <row r="9" spans="1:10" ht="9.75" customHeight="1" thickBot="1">
      <c r="A9" s="226"/>
      <c r="B9" s="229"/>
      <c r="C9" s="211"/>
      <c r="D9" s="212"/>
      <c r="E9" s="238"/>
      <c r="F9" s="226"/>
      <c r="H9" s="90" t="s">
        <v>367</v>
      </c>
      <c r="I9" s="108">
        <v>0</v>
      </c>
      <c r="J9" s="72"/>
    </row>
    <row r="10" spans="1:10" ht="9.75" customHeight="1" thickTop="1" thickBot="1">
      <c r="A10" s="226"/>
      <c r="B10" s="228">
        <v>3</v>
      </c>
      <c r="C10" s="211" t="s">
        <v>488</v>
      </c>
      <c r="D10" s="212" t="s">
        <v>432</v>
      </c>
      <c r="E10" s="224" t="s">
        <v>370</v>
      </c>
      <c r="F10" s="230">
        <v>3</v>
      </c>
      <c r="H10" s="90"/>
      <c r="I10" s="112">
        <v>2</v>
      </c>
      <c r="J10" s="73"/>
    </row>
    <row r="11" spans="1:10" ht="9.75" customHeight="1" thickTop="1" thickBot="1">
      <c r="A11" s="226"/>
      <c r="B11" s="229"/>
      <c r="C11" s="211"/>
      <c r="D11" s="212"/>
      <c r="E11" s="225"/>
      <c r="F11" s="208"/>
      <c r="G11" s="102" t="s">
        <v>90</v>
      </c>
      <c r="H11" s="114">
        <v>1</v>
      </c>
      <c r="I11" s="90"/>
      <c r="J11" s="118"/>
    </row>
    <row r="12" spans="1:10" ht="9.75" customHeight="1" thickTop="1" thickBot="1">
      <c r="A12" s="226"/>
      <c r="B12" s="228">
        <v>4</v>
      </c>
      <c r="C12" s="211" t="s">
        <v>489</v>
      </c>
      <c r="D12" s="212" t="s">
        <v>380</v>
      </c>
      <c r="E12" s="238" t="s">
        <v>366</v>
      </c>
      <c r="F12" s="226">
        <v>4</v>
      </c>
      <c r="G12" s="99"/>
      <c r="H12" s="108">
        <v>0</v>
      </c>
      <c r="I12" s="90"/>
      <c r="J12" s="118"/>
    </row>
    <row r="13" spans="1:10" ht="9.75" customHeight="1" thickBot="1">
      <c r="A13" s="226"/>
      <c r="B13" s="229"/>
      <c r="C13" s="211"/>
      <c r="D13" s="212"/>
      <c r="E13" s="238"/>
      <c r="F13" s="227"/>
      <c r="I13" s="90" t="s">
        <v>374</v>
      </c>
      <c r="J13" s="122">
        <v>1</v>
      </c>
    </row>
    <row r="14" spans="1:10" ht="9.75" customHeight="1" thickTop="1" thickBot="1">
      <c r="A14" s="226"/>
      <c r="B14" s="228">
        <v>5</v>
      </c>
      <c r="C14" s="211" t="s">
        <v>490</v>
      </c>
      <c r="D14" s="212" t="s">
        <v>443</v>
      </c>
      <c r="E14" s="238" t="s">
        <v>373</v>
      </c>
      <c r="F14" s="237">
        <v>5</v>
      </c>
      <c r="I14" s="90"/>
      <c r="J14" s="123">
        <v>0</v>
      </c>
    </row>
    <row r="15" spans="1:10" ht="9.75" customHeight="1" thickBot="1">
      <c r="A15" s="226"/>
      <c r="B15" s="229"/>
      <c r="C15" s="211"/>
      <c r="D15" s="212"/>
      <c r="E15" s="238"/>
      <c r="F15" s="226"/>
      <c r="G15" s="98" t="s">
        <v>91</v>
      </c>
      <c r="H15" s="110">
        <v>0</v>
      </c>
      <c r="I15" s="90"/>
      <c r="J15" s="117"/>
    </row>
    <row r="16" spans="1:10" ht="9.75" customHeight="1" thickTop="1" thickBot="1">
      <c r="A16" s="226"/>
      <c r="B16" s="228">
        <v>6</v>
      </c>
      <c r="C16" s="211" t="s">
        <v>491</v>
      </c>
      <c r="D16" s="212" t="s">
        <v>476</v>
      </c>
      <c r="E16" s="224" t="s">
        <v>366</v>
      </c>
      <c r="F16" s="207">
        <v>6</v>
      </c>
      <c r="G16" s="106"/>
      <c r="H16" s="107">
        <v>1</v>
      </c>
      <c r="I16" s="93"/>
      <c r="J16" s="117"/>
    </row>
    <row r="17" spans="1:10" ht="9.75" customHeight="1" thickTop="1" thickBot="1">
      <c r="A17" s="226"/>
      <c r="B17" s="229"/>
      <c r="C17" s="211"/>
      <c r="D17" s="212"/>
      <c r="E17" s="225"/>
      <c r="F17" s="239"/>
      <c r="H17" s="90" t="s">
        <v>378</v>
      </c>
      <c r="I17" s="110">
        <v>0</v>
      </c>
      <c r="J17" s="117"/>
    </row>
    <row r="18" spans="1:10" ht="9.75" customHeight="1" thickTop="1" thickBot="1">
      <c r="A18" s="226"/>
      <c r="B18" s="228">
        <v>7</v>
      </c>
      <c r="C18" s="211" t="s">
        <v>492</v>
      </c>
      <c r="D18" s="212" t="s">
        <v>430</v>
      </c>
      <c r="E18" s="224" t="s">
        <v>363</v>
      </c>
      <c r="F18" s="230">
        <v>7</v>
      </c>
      <c r="H18" s="90"/>
      <c r="I18" s="115">
        <v>3</v>
      </c>
      <c r="J18" s="72"/>
    </row>
    <row r="19" spans="1:10" ht="9.75" customHeight="1" thickTop="1" thickBot="1">
      <c r="A19" s="226"/>
      <c r="B19" s="229"/>
      <c r="C19" s="211"/>
      <c r="D19" s="212"/>
      <c r="E19" s="225"/>
      <c r="F19" s="208"/>
      <c r="G19" s="102" t="s">
        <v>236</v>
      </c>
      <c r="H19" s="114" t="s">
        <v>713</v>
      </c>
      <c r="I19" s="90"/>
      <c r="J19" s="72"/>
    </row>
    <row r="20" spans="1:10" ht="9.75" customHeight="1" thickTop="1" thickBot="1">
      <c r="A20" s="226"/>
      <c r="B20" s="228">
        <v>8</v>
      </c>
      <c r="C20" s="211" t="s">
        <v>493</v>
      </c>
      <c r="D20" s="212" t="s">
        <v>432</v>
      </c>
      <c r="E20" s="238" t="s">
        <v>370</v>
      </c>
      <c r="F20" s="226">
        <v>8</v>
      </c>
      <c r="G20" s="99"/>
      <c r="H20" s="108">
        <v>1</v>
      </c>
      <c r="J20" s="72"/>
    </row>
    <row r="21" spans="1:10" ht="9.75" customHeight="1">
      <c r="A21" s="226"/>
      <c r="B21" s="229"/>
      <c r="C21" s="211"/>
      <c r="D21" s="212"/>
      <c r="E21" s="238"/>
      <c r="F21" s="227"/>
      <c r="J21" s="72"/>
    </row>
    <row r="22" spans="1:10" ht="18.75" customHeight="1">
      <c r="A22" s="66"/>
      <c r="B22" s="74"/>
      <c r="C22" s="75"/>
      <c r="D22" s="75"/>
      <c r="E22" s="75"/>
      <c r="F22" s="66"/>
      <c r="J22" s="72"/>
    </row>
    <row r="23" spans="1:10" ht="17.25">
      <c r="A23" s="65" t="s">
        <v>383</v>
      </c>
      <c r="J23" s="72"/>
    </row>
    <row r="24" spans="1:10" ht="6" customHeight="1">
      <c r="A24" s="66"/>
      <c r="J24" s="72"/>
    </row>
    <row r="25" spans="1:10" ht="14.25" thickBot="1">
      <c r="A25" s="66"/>
      <c r="B25" s="67" t="s">
        <v>384</v>
      </c>
      <c r="C25" s="68" t="s">
        <v>358</v>
      </c>
      <c r="D25" s="69" t="s">
        <v>359</v>
      </c>
      <c r="E25" s="70" t="s">
        <v>360</v>
      </c>
      <c r="F25" s="87"/>
      <c r="J25" s="72"/>
    </row>
    <row r="26" spans="1:10" ht="9.75" customHeight="1" thickTop="1" thickBot="1">
      <c r="A26" s="226"/>
      <c r="B26" s="228">
        <v>1</v>
      </c>
      <c r="C26" s="211" t="s">
        <v>494</v>
      </c>
      <c r="D26" s="212" t="s">
        <v>401</v>
      </c>
      <c r="E26" s="224" t="s">
        <v>397</v>
      </c>
      <c r="F26" s="230">
        <v>1</v>
      </c>
      <c r="J26" s="72"/>
    </row>
    <row r="27" spans="1:10" ht="9.75" customHeight="1" thickTop="1" thickBot="1">
      <c r="A27" s="226"/>
      <c r="B27" s="229"/>
      <c r="C27" s="211"/>
      <c r="D27" s="212"/>
      <c r="E27" s="225"/>
      <c r="F27" s="208"/>
      <c r="G27" s="102" t="s">
        <v>709</v>
      </c>
      <c r="H27" s="115">
        <v>8</v>
      </c>
      <c r="J27" s="72"/>
    </row>
    <row r="28" spans="1:10" ht="9.75" customHeight="1" thickTop="1" thickBot="1">
      <c r="A28" s="226"/>
      <c r="B28" s="265">
        <v>2</v>
      </c>
      <c r="C28" s="267" t="s">
        <v>495</v>
      </c>
      <c r="D28" s="268" t="s">
        <v>386</v>
      </c>
      <c r="E28" s="269" t="s">
        <v>387</v>
      </c>
      <c r="F28" s="226">
        <v>2</v>
      </c>
      <c r="G28" s="99"/>
      <c r="H28" s="116" t="s">
        <v>712</v>
      </c>
      <c r="I28" s="90"/>
      <c r="J28" s="72"/>
    </row>
    <row r="29" spans="1:10" ht="9.75" customHeight="1" thickBot="1">
      <c r="A29" s="226"/>
      <c r="B29" s="266"/>
      <c r="C29" s="267"/>
      <c r="D29" s="268"/>
      <c r="E29" s="269"/>
      <c r="F29" s="227"/>
      <c r="H29" s="90" t="s">
        <v>710</v>
      </c>
      <c r="I29" s="115">
        <v>1</v>
      </c>
      <c r="J29" s="72"/>
    </row>
    <row r="30" spans="1:10" ht="9.75" customHeight="1" thickTop="1" thickBot="1">
      <c r="A30" s="226"/>
      <c r="B30" s="228">
        <v>3</v>
      </c>
      <c r="C30" s="211" t="s">
        <v>496</v>
      </c>
      <c r="D30" s="212" t="s">
        <v>467</v>
      </c>
      <c r="E30" s="224" t="s">
        <v>394</v>
      </c>
      <c r="F30" s="237">
        <v>3</v>
      </c>
      <c r="H30" s="90"/>
      <c r="I30" s="116">
        <v>0</v>
      </c>
      <c r="J30" s="73"/>
    </row>
    <row r="31" spans="1:10" ht="9.75" customHeight="1" thickBot="1">
      <c r="A31" s="226"/>
      <c r="B31" s="229"/>
      <c r="C31" s="211"/>
      <c r="D31" s="212"/>
      <c r="E31" s="225"/>
      <c r="F31" s="226"/>
      <c r="G31" s="98" t="s">
        <v>237</v>
      </c>
      <c r="H31" s="110">
        <v>0</v>
      </c>
      <c r="I31" s="93"/>
      <c r="J31" s="118"/>
    </row>
    <row r="32" spans="1:10" ht="9.75" customHeight="1" thickTop="1" thickBot="1">
      <c r="A32" s="226"/>
      <c r="B32" s="228">
        <v>4</v>
      </c>
      <c r="C32" s="247" t="s">
        <v>497</v>
      </c>
      <c r="D32" s="262" t="s">
        <v>498</v>
      </c>
      <c r="E32" s="251" t="s">
        <v>390</v>
      </c>
      <c r="F32" s="233">
        <v>4</v>
      </c>
      <c r="G32" s="106"/>
      <c r="H32" s="107">
        <v>1</v>
      </c>
      <c r="I32" s="90"/>
      <c r="J32" s="118"/>
    </row>
    <row r="33" spans="1:11" ht="9.75" customHeight="1" thickTop="1" thickBot="1">
      <c r="A33" s="226"/>
      <c r="B33" s="229"/>
      <c r="C33" s="247"/>
      <c r="D33" s="262"/>
      <c r="E33" s="251"/>
      <c r="F33" s="235"/>
      <c r="I33" s="90" t="s">
        <v>398</v>
      </c>
      <c r="J33" s="122">
        <v>1</v>
      </c>
    </row>
    <row r="34" spans="1:11" ht="9.75" customHeight="1" thickTop="1" thickBot="1">
      <c r="A34" s="226"/>
      <c r="B34" s="228">
        <v>5</v>
      </c>
      <c r="C34" s="211" t="s">
        <v>499</v>
      </c>
      <c r="D34" s="212" t="s">
        <v>401</v>
      </c>
      <c r="E34" s="238" t="s">
        <v>397</v>
      </c>
      <c r="F34" s="226">
        <v>5</v>
      </c>
      <c r="I34" s="90"/>
      <c r="J34" s="123">
        <v>0</v>
      </c>
    </row>
    <row r="35" spans="1:11" ht="9.75" customHeight="1" thickBot="1">
      <c r="A35" s="226"/>
      <c r="B35" s="229"/>
      <c r="C35" s="211"/>
      <c r="D35" s="212"/>
      <c r="E35" s="238"/>
      <c r="F35" s="226"/>
      <c r="G35" s="98" t="s">
        <v>55</v>
      </c>
      <c r="H35" s="108">
        <v>0</v>
      </c>
      <c r="I35" s="90"/>
      <c r="J35" s="117"/>
    </row>
    <row r="36" spans="1:11" ht="9.75" customHeight="1" thickTop="1" thickBot="1">
      <c r="A36" s="226"/>
      <c r="B36" s="228">
        <v>6</v>
      </c>
      <c r="C36" s="247" t="s">
        <v>581</v>
      </c>
      <c r="D36" s="262" t="s">
        <v>498</v>
      </c>
      <c r="E36" s="231" t="s">
        <v>390</v>
      </c>
      <c r="F36" s="233">
        <v>6</v>
      </c>
      <c r="G36" s="113"/>
      <c r="H36" s="112">
        <v>1</v>
      </c>
      <c r="I36" s="90"/>
      <c r="J36" s="117"/>
    </row>
    <row r="37" spans="1:11" ht="9.75" customHeight="1" thickTop="1" thickBot="1">
      <c r="A37" s="226"/>
      <c r="B37" s="229"/>
      <c r="C37" s="247"/>
      <c r="D37" s="262"/>
      <c r="E37" s="232"/>
      <c r="F37" s="235"/>
      <c r="H37" s="90" t="s">
        <v>402</v>
      </c>
      <c r="I37" s="103">
        <v>3</v>
      </c>
      <c r="J37" s="117"/>
    </row>
    <row r="38" spans="1:11" ht="9.75" customHeight="1" thickTop="1" thickBot="1">
      <c r="A38" s="226"/>
      <c r="B38" s="228">
        <v>7</v>
      </c>
      <c r="C38" s="211" t="s">
        <v>385</v>
      </c>
      <c r="D38" s="212" t="s">
        <v>386</v>
      </c>
      <c r="E38" s="224" t="s">
        <v>387</v>
      </c>
      <c r="F38" s="226">
        <v>7</v>
      </c>
      <c r="H38" s="90"/>
      <c r="I38" s="108">
        <v>0</v>
      </c>
      <c r="J38" s="72"/>
    </row>
    <row r="39" spans="1:11" ht="9.75" customHeight="1" thickBot="1">
      <c r="A39" s="226"/>
      <c r="B39" s="229"/>
      <c r="C39" s="211"/>
      <c r="D39" s="212"/>
      <c r="E39" s="225"/>
      <c r="F39" s="226"/>
      <c r="G39" s="98" t="s">
        <v>238</v>
      </c>
      <c r="H39" s="110">
        <v>0</v>
      </c>
      <c r="I39" s="93"/>
      <c r="J39" s="72"/>
    </row>
    <row r="40" spans="1:11" ht="9.75" customHeight="1" thickTop="1" thickBot="1">
      <c r="A40" s="226"/>
      <c r="B40" s="228">
        <v>8</v>
      </c>
      <c r="C40" s="211" t="s">
        <v>500</v>
      </c>
      <c r="D40" s="212" t="s">
        <v>467</v>
      </c>
      <c r="E40" s="238" t="s">
        <v>394</v>
      </c>
      <c r="F40" s="207">
        <v>8</v>
      </c>
      <c r="G40" s="106"/>
      <c r="H40" s="107">
        <v>4</v>
      </c>
      <c r="J40" s="72"/>
    </row>
    <row r="41" spans="1:11" ht="9.75" customHeight="1" thickTop="1" thickBot="1">
      <c r="A41" s="226"/>
      <c r="B41" s="229"/>
      <c r="C41" s="211"/>
      <c r="D41" s="212"/>
      <c r="E41" s="238"/>
      <c r="F41" s="236"/>
      <c r="J41" s="72"/>
    </row>
    <row r="42" spans="1:11" ht="12.75" thickTop="1"/>
    <row r="43" spans="1:11">
      <c r="A43" s="76"/>
      <c r="B43" s="76"/>
      <c r="C43" s="77"/>
      <c r="D43" s="77"/>
      <c r="E43" s="77"/>
      <c r="F43" s="76"/>
      <c r="G43" s="91"/>
      <c r="H43" s="91"/>
      <c r="I43" s="91"/>
      <c r="J43" s="76"/>
    </row>
    <row r="44" spans="1:11" ht="17.25">
      <c r="A44" s="78" t="s">
        <v>407</v>
      </c>
    </row>
    <row r="45" spans="1:11" ht="5.25" customHeight="1">
      <c r="A45" s="78"/>
    </row>
    <row r="46" spans="1:11">
      <c r="A46" s="66"/>
      <c r="B46" s="67" t="s">
        <v>408</v>
      </c>
      <c r="C46" s="68" t="s">
        <v>358</v>
      </c>
      <c r="D46" s="69" t="s">
        <v>359</v>
      </c>
      <c r="E46" s="70" t="s">
        <v>360</v>
      </c>
      <c r="F46" s="71"/>
    </row>
    <row r="47" spans="1:11" ht="8.25" customHeight="1" thickBot="1">
      <c r="B47" s="207" t="s">
        <v>409</v>
      </c>
      <c r="C47" s="201" t="s">
        <v>512</v>
      </c>
      <c r="D47" s="203" t="s">
        <v>513</v>
      </c>
      <c r="E47" s="209" t="s">
        <v>514</v>
      </c>
      <c r="F47" s="87"/>
      <c r="G47" s="93"/>
      <c r="H47" s="90"/>
      <c r="I47" s="90"/>
      <c r="J47" s="80"/>
      <c r="K47" s="80"/>
    </row>
    <row r="48" spans="1:11" ht="8.25" customHeight="1" thickBot="1">
      <c r="B48" s="208"/>
      <c r="C48" s="202"/>
      <c r="D48" s="204"/>
      <c r="E48" s="210"/>
      <c r="F48" s="88"/>
      <c r="G48" s="98" t="s">
        <v>412</v>
      </c>
      <c r="H48" s="108">
        <v>0</v>
      </c>
      <c r="I48" s="90"/>
      <c r="J48" s="80"/>
    </row>
    <row r="49" spans="2:15" ht="8.25" customHeight="1" thickTop="1" thickBot="1">
      <c r="B49" s="207" t="s">
        <v>501</v>
      </c>
      <c r="C49" s="211" t="s">
        <v>488</v>
      </c>
      <c r="D49" s="212" t="s">
        <v>432</v>
      </c>
      <c r="E49" s="209" t="s">
        <v>370</v>
      </c>
      <c r="F49" s="154"/>
      <c r="G49" s="109"/>
      <c r="H49" s="112" t="s">
        <v>714</v>
      </c>
      <c r="I49" s="90"/>
      <c r="J49" s="80"/>
      <c r="L49" s="80"/>
      <c r="M49" s="80"/>
      <c r="N49" s="80"/>
      <c r="O49" s="80"/>
    </row>
    <row r="50" spans="2:15" ht="8.25" customHeight="1" thickTop="1" thickBot="1">
      <c r="B50" s="208"/>
      <c r="C50" s="211"/>
      <c r="D50" s="212"/>
      <c r="E50" s="210"/>
      <c r="F50" s="88"/>
      <c r="G50" s="90"/>
      <c r="H50" s="90" t="s">
        <v>567</v>
      </c>
      <c r="I50" s="103">
        <v>1</v>
      </c>
      <c r="J50" s="80"/>
      <c r="L50" s="80"/>
      <c r="M50" s="80"/>
      <c r="N50" s="80"/>
      <c r="O50" s="80"/>
    </row>
    <row r="51" spans="2:15" ht="8.25" customHeight="1" thickTop="1" thickBot="1">
      <c r="B51" s="207" t="s">
        <v>502</v>
      </c>
      <c r="C51" s="247" t="s">
        <v>581</v>
      </c>
      <c r="D51" s="262" t="s">
        <v>498</v>
      </c>
      <c r="E51" s="263" t="s">
        <v>390</v>
      </c>
      <c r="F51" s="87"/>
      <c r="H51" s="90"/>
      <c r="I51" s="108">
        <v>0</v>
      </c>
      <c r="J51" s="124"/>
      <c r="L51" s="80"/>
      <c r="M51" s="80"/>
      <c r="N51" s="80"/>
      <c r="O51" s="80"/>
    </row>
    <row r="52" spans="2:15" ht="8.25" customHeight="1" thickBot="1">
      <c r="B52" s="208"/>
      <c r="C52" s="247"/>
      <c r="D52" s="262"/>
      <c r="E52" s="264"/>
      <c r="F52" s="88"/>
      <c r="G52" s="98" t="s">
        <v>568</v>
      </c>
      <c r="H52" s="110">
        <v>1</v>
      </c>
      <c r="I52" s="93"/>
      <c r="J52" s="124"/>
      <c r="L52" s="80"/>
      <c r="M52" s="80"/>
      <c r="N52" s="80"/>
      <c r="O52" s="80"/>
    </row>
    <row r="53" spans="2:15" ht="8.25" customHeight="1" thickTop="1" thickBot="1">
      <c r="B53" s="207" t="s">
        <v>419</v>
      </c>
      <c r="C53" s="211" t="s">
        <v>510</v>
      </c>
      <c r="D53" s="212" t="s">
        <v>511</v>
      </c>
      <c r="E53" s="259" t="s">
        <v>423</v>
      </c>
      <c r="F53" s="154"/>
      <c r="G53" s="105"/>
      <c r="H53" s="107">
        <v>3</v>
      </c>
      <c r="I53" s="90"/>
      <c r="J53" s="124"/>
      <c r="L53" s="80"/>
      <c r="M53" s="80"/>
      <c r="N53" s="80"/>
      <c r="O53" s="80"/>
    </row>
    <row r="54" spans="2:15" ht="8.25" customHeight="1" thickTop="1" thickBot="1">
      <c r="B54" s="208"/>
      <c r="C54" s="211"/>
      <c r="D54" s="212"/>
      <c r="E54" s="259"/>
      <c r="F54" s="88"/>
      <c r="G54" s="90"/>
      <c r="I54" s="90" t="s">
        <v>569</v>
      </c>
      <c r="J54" s="119">
        <v>0</v>
      </c>
      <c r="L54" s="80"/>
      <c r="M54" s="80"/>
      <c r="N54" s="80"/>
      <c r="O54" s="80"/>
    </row>
    <row r="55" spans="2:15" ht="8.25" customHeight="1" thickTop="1" thickBot="1">
      <c r="B55" s="207" t="s">
        <v>503</v>
      </c>
      <c r="C55" s="201" t="s">
        <v>515</v>
      </c>
      <c r="D55" s="203" t="s">
        <v>516</v>
      </c>
      <c r="E55" s="209" t="s">
        <v>462</v>
      </c>
      <c r="F55" s="87"/>
      <c r="G55" s="90"/>
      <c r="I55" s="90"/>
      <c r="J55" s="120">
        <v>1</v>
      </c>
      <c r="L55" s="80"/>
      <c r="M55" s="80"/>
      <c r="N55" s="80"/>
      <c r="O55" s="80"/>
    </row>
    <row r="56" spans="2:15" ht="8.25" customHeight="1" thickTop="1" thickBot="1">
      <c r="B56" s="208"/>
      <c r="C56" s="202"/>
      <c r="D56" s="204"/>
      <c r="E56" s="210"/>
      <c r="F56" s="153"/>
      <c r="G56" s="151" t="s">
        <v>570</v>
      </c>
      <c r="H56" s="103">
        <v>1</v>
      </c>
      <c r="I56" s="90"/>
      <c r="J56" s="125"/>
      <c r="L56" s="80"/>
      <c r="M56" s="80"/>
      <c r="N56" s="80"/>
      <c r="O56" s="80"/>
    </row>
    <row r="57" spans="2:15" ht="8.25" customHeight="1" thickTop="1" thickBot="1">
      <c r="B57" s="207" t="s">
        <v>504</v>
      </c>
      <c r="C57" s="211" t="s">
        <v>494</v>
      </c>
      <c r="D57" s="212" t="s">
        <v>401</v>
      </c>
      <c r="E57" s="209" t="s">
        <v>397</v>
      </c>
      <c r="F57" s="87"/>
      <c r="G57" s="99"/>
      <c r="H57" s="108">
        <v>0</v>
      </c>
      <c r="I57" s="93"/>
      <c r="J57" s="125"/>
      <c r="L57" s="80"/>
      <c r="M57" s="80"/>
      <c r="N57" s="80"/>
      <c r="O57" s="80"/>
    </row>
    <row r="58" spans="2:15" ht="8.25" customHeight="1" thickBot="1">
      <c r="B58" s="208"/>
      <c r="C58" s="211"/>
      <c r="D58" s="212"/>
      <c r="E58" s="210"/>
      <c r="F58" s="88"/>
      <c r="H58" s="90" t="s">
        <v>571</v>
      </c>
      <c r="I58" s="121">
        <v>0</v>
      </c>
      <c r="J58" s="80"/>
      <c r="L58" s="80"/>
      <c r="M58" s="80"/>
      <c r="N58" s="80"/>
      <c r="O58" s="80"/>
    </row>
    <row r="59" spans="2:15" ht="8.25" customHeight="1" thickTop="1" thickBot="1">
      <c r="B59" s="207" t="s">
        <v>505</v>
      </c>
      <c r="C59" s="211" t="s">
        <v>492</v>
      </c>
      <c r="D59" s="212" t="s">
        <v>430</v>
      </c>
      <c r="E59" s="209" t="s">
        <v>363</v>
      </c>
      <c r="F59" s="87"/>
      <c r="H59" s="90"/>
      <c r="I59" s="115">
        <v>1</v>
      </c>
      <c r="J59" s="80"/>
      <c r="L59" s="80"/>
      <c r="M59" s="80"/>
      <c r="N59" s="80"/>
      <c r="O59" s="80"/>
    </row>
    <row r="60" spans="2:15" ht="8.25" customHeight="1" thickBot="1">
      <c r="B60" s="208"/>
      <c r="C60" s="211"/>
      <c r="D60" s="212"/>
      <c r="E60" s="210"/>
      <c r="F60" s="88"/>
      <c r="G60" s="98" t="s">
        <v>572</v>
      </c>
      <c r="H60" s="121">
        <v>0</v>
      </c>
      <c r="I60" s="90"/>
      <c r="J60" s="80"/>
      <c r="L60" s="80"/>
      <c r="M60" s="80"/>
      <c r="N60" s="80"/>
      <c r="O60" s="80"/>
    </row>
    <row r="61" spans="2:15" ht="8.25" customHeight="1" thickTop="1" thickBot="1">
      <c r="B61" s="207" t="s">
        <v>506</v>
      </c>
      <c r="C61" s="256" t="s">
        <v>508</v>
      </c>
      <c r="D61" s="257" t="s">
        <v>509</v>
      </c>
      <c r="E61" s="258" t="s">
        <v>483</v>
      </c>
      <c r="F61" s="154"/>
      <c r="G61" s="105"/>
      <c r="H61" s="107">
        <v>5</v>
      </c>
      <c r="I61" s="90"/>
      <c r="J61" s="80"/>
      <c r="L61" s="80"/>
      <c r="M61" s="80"/>
      <c r="N61" s="80"/>
      <c r="O61" s="80"/>
    </row>
    <row r="62" spans="2:15" ht="8.25" customHeight="1" thickTop="1">
      <c r="B62" s="208"/>
      <c r="C62" s="211"/>
      <c r="D62" s="212"/>
      <c r="E62" s="259"/>
      <c r="F62" s="88"/>
      <c r="G62" s="90"/>
      <c r="H62" s="90"/>
      <c r="I62" s="90"/>
      <c r="J62" s="80"/>
      <c r="K62" s="80"/>
      <c r="L62" s="80"/>
      <c r="M62" s="80"/>
      <c r="N62" s="80"/>
      <c r="O62" s="80"/>
    </row>
    <row r="63" spans="2:15" ht="6" customHeight="1">
      <c r="G63" s="90"/>
      <c r="H63" s="90"/>
      <c r="I63" s="90"/>
      <c r="J63" s="80"/>
      <c r="K63" s="80"/>
      <c r="L63" s="80"/>
      <c r="M63" s="80"/>
      <c r="N63" s="80"/>
      <c r="O63" s="80"/>
    </row>
    <row r="64" spans="2:15">
      <c r="B64" s="82" t="s">
        <v>507</v>
      </c>
      <c r="L64" s="80"/>
      <c r="M64" s="80"/>
      <c r="N64" s="80"/>
      <c r="O64" s="80"/>
    </row>
    <row r="65" spans="2:15" ht="4.5" customHeight="1">
      <c r="B65" s="82"/>
      <c r="L65" s="80"/>
      <c r="M65" s="80"/>
      <c r="N65" s="80"/>
      <c r="O65" s="80"/>
    </row>
    <row r="66" spans="2:15" ht="9.6" customHeight="1">
      <c r="C66" s="260" t="s">
        <v>508</v>
      </c>
      <c r="D66" s="260" t="s">
        <v>509</v>
      </c>
      <c r="E66" s="261" t="s">
        <v>483</v>
      </c>
      <c r="L66" s="80"/>
      <c r="M66" s="80"/>
      <c r="N66" s="80"/>
      <c r="O66" s="80"/>
    </row>
    <row r="67" spans="2:15" ht="9.6" customHeight="1">
      <c r="C67" s="240"/>
      <c r="D67" s="240"/>
      <c r="E67" s="241"/>
    </row>
    <row r="68" spans="2:15" ht="9.6" customHeight="1">
      <c r="C68" s="240" t="s">
        <v>510</v>
      </c>
      <c r="D68" s="240" t="s">
        <v>511</v>
      </c>
      <c r="E68" s="241" t="s">
        <v>423</v>
      </c>
    </row>
    <row r="69" spans="2:15" ht="9.6" customHeight="1">
      <c r="C69" s="240"/>
      <c r="D69" s="240"/>
      <c r="E69" s="241"/>
    </row>
    <row r="70" spans="2:15" ht="9.6" customHeight="1">
      <c r="C70" s="242" t="s">
        <v>512</v>
      </c>
      <c r="D70" s="242" t="s">
        <v>513</v>
      </c>
      <c r="E70" s="207" t="s">
        <v>514</v>
      </c>
    </row>
    <row r="71" spans="2:15" ht="9.6" customHeight="1">
      <c r="C71" s="243"/>
      <c r="D71" s="243"/>
      <c r="E71" s="208"/>
    </row>
    <row r="72" spans="2:15" ht="9.6" customHeight="1">
      <c r="C72" s="242" t="s">
        <v>515</v>
      </c>
      <c r="D72" s="242" t="s">
        <v>516</v>
      </c>
      <c r="E72" s="207" t="s">
        <v>462</v>
      </c>
    </row>
    <row r="73" spans="2:15" ht="9.6" customHeight="1">
      <c r="C73" s="243"/>
      <c r="D73" s="243"/>
      <c r="E73" s="208"/>
    </row>
  </sheetData>
  <mergeCells count="140">
    <mergeCell ref="A6:A7"/>
    <mergeCell ref="B6:B7"/>
    <mergeCell ref="C6:C7"/>
    <mergeCell ref="D6:D7"/>
    <mergeCell ref="E6:E7"/>
    <mergeCell ref="F6:F7"/>
    <mergeCell ref="A10:A11"/>
    <mergeCell ref="B10:B11"/>
    <mergeCell ref="C10:C11"/>
    <mergeCell ref="D10:D11"/>
    <mergeCell ref="E10:E11"/>
    <mergeCell ref="F10:F11"/>
    <mergeCell ref="A12:A13"/>
    <mergeCell ref="B12:B13"/>
    <mergeCell ref="A8:A9"/>
    <mergeCell ref="B8:B9"/>
    <mergeCell ref="C8:C9"/>
    <mergeCell ref="D8:D9"/>
    <mergeCell ref="E8:E9"/>
    <mergeCell ref="F8:F9"/>
    <mergeCell ref="C12:C13"/>
    <mergeCell ref="D12:D13"/>
    <mergeCell ref="E12:E13"/>
    <mergeCell ref="F12:F13"/>
    <mergeCell ref="F18:F19"/>
    <mergeCell ref="A20:A21"/>
    <mergeCell ref="B20:B21"/>
    <mergeCell ref="F14:F15"/>
    <mergeCell ref="A16:A17"/>
    <mergeCell ref="B16:B17"/>
    <mergeCell ref="C16:C17"/>
    <mergeCell ref="D16:D17"/>
    <mergeCell ref="E16:E17"/>
    <mergeCell ref="F16:F17"/>
    <mergeCell ref="C20:C21"/>
    <mergeCell ref="D20:D21"/>
    <mergeCell ref="E20:E21"/>
    <mergeCell ref="F20:F21"/>
    <mergeCell ref="A14:A15"/>
    <mergeCell ref="B14:B15"/>
    <mergeCell ref="C14:C15"/>
    <mergeCell ref="D14:D15"/>
    <mergeCell ref="E14:E15"/>
    <mergeCell ref="A18:A19"/>
    <mergeCell ref="B18:B19"/>
    <mergeCell ref="C18:C19"/>
    <mergeCell ref="D18:D19"/>
    <mergeCell ref="E18:E19"/>
    <mergeCell ref="A28:A29"/>
    <mergeCell ref="B28:B29"/>
    <mergeCell ref="C28:C29"/>
    <mergeCell ref="D28:D29"/>
    <mergeCell ref="E28:E29"/>
    <mergeCell ref="F28:F29"/>
    <mergeCell ref="F34:F35"/>
    <mergeCell ref="A26:A27"/>
    <mergeCell ref="B26:B27"/>
    <mergeCell ref="C26:C27"/>
    <mergeCell ref="D26:D27"/>
    <mergeCell ref="E26:E27"/>
    <mergeCell ref="F26:F27"/>
    <mergeCell ref="A30:A31"/>
    <mergeCell ref="B30:B31"/>
    <mergeCell ref="C30:C31"/>
    <mergeCell ref="D30:D31"/>
    <mergeCell ref="E30:E31"/>
    <mergeCell ref="F30:F31"/>
    <mergeCell ref="A36:A37"/>
    <mergeCell ref="B36:B37"/>
    <mergeCell ref="C36:C37"/>
    <mergeCell ref="D36:D37"/>
    <mergeCell ref="E36:E37"/>
    <mergeCell ref="F36:F37"/>
    <mergeCell ref="C32:C33"/>
    <mergeCell ref="D32:D33"/>
    <mergeCell ref="E32:E33"/>
    <mergeCell ref="F32:F33"/>
    <mergeCell ref="A34:A35"/>
    <mergeCell ref="B34:B35"/>
    <mergeCell ref="C34:C35"/>
    <mergeCell ref="D34:D35"/>
    <mergeCell ref="E34:E35"/>
    <mergeCell ref="A32:A33"/>
    <mergeCell ref="B32:B33"/>
    <mergeCell ref="C40:C41"/>
    <mergeCell ref="D40:D41"/>
    <mergeCell ref="E40:E41"/>
    <mergeCell ref="F40:F41"/>
    <mergeCell ref="B47:B48"/>
    <mergeCell ref="C47:C48"/>
    <mergeCell ref="D47:D48"/>
    <mergeCell ref="E47:E48"/>
    <mergeCell ref="A38:A39"/>
    <mergeCell ref="B38:B39"/>
    <mergeCell ref="C38:C39"/>
    <mergeCell ref="D38:D39"/>
    <mergeCell ref="E38:E39"/>
    <mergeCell ref="F38:F39"/>
    <mergeCell ref="A40:A41"/>
    <mergeCell ref="B40:B41"/>
    <mergeCell ref="B53:B54"/>
    <mergeCell ref="C53:C54"/>
    <mergeCell ref="D53:D54"/>
    <mergeCell ref="E53:E54"/>
    <mergeCell ref="B55:B56"/>
    <mergeCell ref="C55:C56"/>
    <mergeCell ref="D55:D56"/>
    <mergeCell ref="E55:E56"/>
    <mergeCell ref="B49:B50"/>
    <mergeCell ref="C49:C50"/>
    <mergeCell ref="D49:D50"/>
    <mergeCell ref="E49:E50"/>
    <mergeCell ref="B51:B52"/>
    <mergeCell ref="C51:C52"/>
    <mergeCell ref="D51:D52"/>
    <mergeCell ref="E51:E52"/>
    <mergeCell ref="B61:B62"/>
    <mergeCell ref="C61:C62"/>
    <mergeCell ref="D61:D62"/>
    <mergeCell ref="E61:E62"/>
    <mergeCell ref="C66:C67"/>
    <mergeCell ref="D66:D67"/>
    <mergeCell ref="E66:E67"/>
    <mergeCell ref="B57:B58"/>
    <mergeCell ref="C57:C58"/>
    <mergeCell ref="D57:D58"/>
    <mergeCell ref="E57:E58"/>
    <mergeCell ref="B59:B60"/>
    <mergeCell ref="C59:C60"/>
    <mergeCell ref="D59:D60"/>
    <mergeCell ref="E59:E60"/>
    <mergeCell ref="C72:C73"/>
    <mergeCell ref="D72:D73"/>
    <mergeCell ref="E72:E73"/>
    <mergeCell ref="C68:C69"/>
    <mergeCell ref="D68:D69"/>
    <mergeCell ref="E68:E69"/>
    <mergeCell ref="C70:C71"/>
    <mergeCell ref="D70:D71"/>
    <mergeCell ref="E70:E71"/>
  </mergeCells>
  <phoneticPr fontId="3"/>
  <pageMargins left="0.75" right="0.75" top="1" bottom="1" header="0.51200000000000001" footer="0.51200000000000001"/>
  <pageSetup paperSize="9" scale="9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87"/>
  <sheetViews>
    <sheetView showGridLines="0" zoomScaleNormal="100" workbookViewId="0">
      <selection activeCell="B88" sqref="B88"/>
    </sheetView>
  </sheetViews>
  <sheetFormatPr defaultColWidth="8.25" defaultRowHeight="12"/>
  <cols>
    <col min="1" max="1" width="4.875" style="62" customWidth="1"/>
    <col min="2" max="2" width="7.875" style="62" customWidth="1"/>
    <col min="3" max="3" width="15.375" style="63" customWidth="1"/>
    <col min="4" max="4" width="17" style="63" bestFit="1" customWidth="1"/>
    <col min="5" max="5" width="12.5" style="63" customWidth="1"/>
    <col min="6" max="6" width="8.25" style="62" hidden="1" customWidth="1"/>
    <col min="7" max="9" width="4.25" style="89" customWidth="1"/>
    <col min="10" max="10" width="2.875" style="62" customWidth="1"/>
    <col min="11" max="11" width="3.5" style="62" customWidth="1"/>
    <col min="12" max="16384" width="8.25" style="62"/>
  </cols>
  <sheetData>
    <row r="1" spans="1:10" ht="28.5">
      <c r="A1" s="61" t="s">
        <v>517</v>
      </c>
      <c r="D1" s="64"/>
      <c r="E1" s="64"/>
    </row>
    <row r="2" spans="1:10" ht="15.75" customHeight="1"/>
    <row r="3" spans="1:10" ht="13.5" customHeight="1">
      <c r="A3" s="65" t="s">
        <v>356</v>
      </c>
    </row>
    <row r="4" spans="1:10">
      <c r="A4" s="66"/>
    </row>
    <row r="5" spans="1:10" ht="13.5" customHeight="1">
      <c r="A5" s="66"/>
      <c r="B5" s="67" t="s">
        <v>518</v>
      </c>
      <c r="C5" s="68" t="s">
        <v>358</v>
      </c>
      <c r="D5" s="69" t="s">
        <v>359</v>
      </c>
      <c r="E5" s="70" t="s">
        <v>360</v>
      </c>
      <c r="F5" s="71"/>
    </row>
    <row r="6" spans="1:10" ht="9" customHeight="1" thickBot="1">
      <c r="A6" s="226"/>
      <c r="B6" s="228">
        <v>1</v>
      </c>
      <c r="C6" s="222" t="s">
        <v>519</v>
      </c>
      <c r="D6" s="203" t="s">
        <v>520</v>
      </c>
      <c r="E6" s="224" t="s">
        <v>366</v>
      </c>
      <c r="F6" s="207">
        <v>1</v>
      </c>
    </row>
    <row r="7" spans="1:10" ht="9" customHeight="1" thickBot="1">
      <c r="A7" s="226"/>
      <c r="B7" s="229"/>
      <c r="C7" s="223"/>
      <c r="D7" s="204"/>
      <c r="E7" s="225"/>
      <c r="F7" s="239"/>
      <c r="G7" s="98" t="s">
        <v>711</v>
      </c>
      <c r="H7" s="110">
        <v>0</v>
      </c>
      <c r="J7" s="72"/>
    </row>
    <row r="8" spans="1:10" ht="9" customHeight="1" thickTop="1" thickBot="1">
      <c r="A8" s="226"/>
      <c r="B8" s="228">
        <v>2</v>
      </c>
      <c r="C8" s="222" t="s">
        <v>521</v>
      </c>
      <c r="D8" s="203" t="s">
        <v>430</v>
      </c>
      <c r="E8" s="224" t="s">
        <v>363</v>
      </c>
      <c r="F8" s="207">
        <v>2</v>
      </c>
      <c r="G8" s="106"/>
      <c r="H8" s="107">
        <v>3</v>
      </c>
      <c r="I8" s="93"/>
      <c r="J8" s="72"/>
    </row>
    <row r="9" spans="1:10" ht="9" customHeight="1" thickTop="1" thickBot="1">
      <c r="A9" s="226"/>
      <c r="B9" s="229"/>
      <c r="C9" s="223"/>
      <c r="D9" s="204"/>
      <c r="E9" s="225"/>
      <c r="F9" s="239"/>
      <c r="H9" s="90" t="s">
        <v>565</v>
      </c>
      <c r="I9" s="110">
        <v>1</v>
      </c>
      <c r="J9" s="72"/>
    </row>
    <row r="10" spans="1:10" ht="9" customHeight="1" thickTop="1" thickBot="1">
      <c r="A10" s="226"/>
      <c r="B10" s="228">
        <v>3</v>
      </c>
      <c r="C10" s="222" t="s">
        <v>522</v>
      </c>
      <c r="D10" s="203" t="s">
        <v>443</v>
      </c>
      <c r="E10" s="224" t="s">
        <v>373</v>
      </c>
      <c r="F10" s="230">
        <v>3</v>
      </c>
      <c r="H10" s="90"/>
      <c r="I10" s="115">
        <v>2</v>
      </c>
      <c r="J10" s="117"/>
    </row>
    <row r="11" spans="1:10" ht="9" customHeight="1" thickTop="1" thickBot="1">
      <c r="A11" s="226"/>
      <c r="B11" s="229"/>
      <c r="C11" s="223"/>
      <c r="D11" s="204"/>
      <c r="E11" s="225"/>
      <c r="F11" s="208"/>
      <c r="G11" s="102" t="s">
        <v>557</v>
      </c>
      <c r="H11" s="114">
        <v>2</v>
      </c>
      <c r="I11" s="90"/>
      <c r="J11" s="117"/>
    </row>
    <row r="12" spans="1:10" ht="9" customHeight="1" thickTop="1" thickBot="1">
      <c r="A12" s="226"/>
      <c r="B12" s="228">
        <v>4</v>
      </c>
      <c r="C12" s="222" t="s">
        <v>523</v>
      </c>
      <c r="D12" s="203" t="s">
        <v>432</v>
      </c>
      <c r="E12" s="224" t="s">
        <v>370</v>
      </c>
      <c r="F12" s="239">
        <v>4</v>
      </c>
      <c r="G12" s="99"/>
      <c r="H12" s="108">
        <v>0</v>
      </c>
      <c r="I12" s="90"/>
      <c r="J12" s="117"/>
    </row>
    <row r="13" spans="1:10" ht="9" customHeight="1" thickBot="1">
      <c r="A13" s="226"/>
      <c r="B13" s="229"/>
      <c r="C13" s="223"/>
      <c r="D13" s="204"/>
      <c r="E13" s="225"/>
      <c r="F13" s="208"/>
      <c r="I13" s="90" t="s">
        <v>558</v>
      </c>
      <c r="J13" s="119">
        <v>1</v>
      </c>
    </row>
    <row r="14" spans="1:10" ht="9" customHeight="1" thickTop="1" thickBot="1">
      <c r="A14" s="226"/>
      <c r="B14" s="265">
        <v>5</v>
      </c>
      <c r="C14" s="270" t="s">
        <v>524</v>
      </c>
      <c r="D14" s="272" t="s">
        <v>520</v>
      </c>
      <c r="E14" s="274" t="s">
        <v>366</v>
      </c>
      <c r="F14" s="207">
        <v>5</v>
      </c>
      <c r="I14" s="90"/>
      <c r="J14" s="120">
        <v>2</v>
      </c>
    </row>
    <row r="15" spans="1:10" ht="9" customHeight="1" thickBot="1">
      <c r="A15" s="226"/>
      <c r="B15" s="266"/>
      <c r="C15" s="271"/>
      <c r="D15" s="273"/>
      <c r="E15" s="275"/>
      <c r="F15" s="239"/>
      <c r="G15" s="98" t="s">
        <v>566</v>
      </c>
      <c r="H15" s="110" t="s">
        <v>712</v>
      </c>
      <c r="I15" s="90"/>
      <c r="J15" s="118"/>
    </row>
    <row r="16" spans="1:10" ht="9" customHeight="1" thickTop="1" thickBot="1">
      <c r="A16" s="226"/>
      <c r="B16" s="228">
        <v>6</v>
      </c>
      <c r="C16" s="222" t="s">
        <v>525</v>
      </c>
      <c r="D16" s="203" t="s">
        <v>432</v>
      </c>
      <c r="E16" s="224" t="s">
        <v>370</v>
      </c>
      <c r="F16" s="207">
        <v>6</v>
      </c>
      <c r="G16" s="106"/>
      <c r="H16" s="107">
        <v>8</v>
      </c>
      <c r="I16" s="93"/>
      <c r="J16" s="118"/>
    </row>
    <row r="17" spans="1:10" ht="9" customHeight="1" thickTop="1" thickBot="1">
      <c r="A17" s="226"/>
      <c r="B17" s="229"/>
      <c r="C17" s="223"/>
      <c r="D17" s="204"/>
      <c r="E17" s="225"/>
      <c r="F17" s="239"/>
      <c r="H17" s="90" t="s">
        <v>560</v>
      </c>
      <c r="I17" s="121">
        <v>1</v>
      </c>
      <c r="J17" s="73"/>
    </row>
    <row r="18" spans="1:10" ht="9" customHeight="1" thickTop="1" thickBot="1">
      <c r="A18" s="226"/>
      <c r="B18" s="228">
        <v>7</v>
      </c>
      <c r="C18" s="222" t="s">
        <v>526</v>
      </c>
      <c r="D18" s="203" t="s">
        <v>430</v>
      </c>
      <c r="E18" s="224" t="s">
        <v>363</v>
      </c>
      <c r="F18" s="230">
        <v>7</v>
      </c>
      <c r="H18" s="90"/>
      <c r="I18" s="115">
        <v>2</v>
      </c>
      <c r="J18" s="72"/>
    </row>
    <row r="19" spans="1:10" ht="9" customHeight="1" thickTop="1" thickBot="1">
      <c r="A19" s="226"/>
      <c r="B19" s="229"/>
      <c r="C19" s="223"/>
      <c r="D19" s="204"/>
      <c r="E19" s="225"/>
      <c r="F19" s="208"/>
      <c r="G19" s="102" t="s">
        <v>561</v>
      </c>
      <c r="H19" s="114">
        <v>7</v>
      </c>
      <c r="I19" s="90"/>
      <c r="J19" s="72"/>
    </row>
    <row r="20" spans="1:10" ht="9" customHeight="1" thickTop="1" thickBot="1">
      <c r="A20" s="226"/>
      <c r="B20" s="228">
        <v>8</v>
      </c>
      <c r="C20" s="222" t="s">
        <v>527</v>
      </c>
      <c r="D20" s="203" t="s">
        <v>434</v>
      </c>
      <c r="E20" s="224" t="s">
        <v>373</v>
      </c>
      <c r="F20" s="239">
        <v>8</v>
      </c>
      <c r="G20" s="99"/>
      <c r="H20" s="108">
        <v>0</v>
      </c>
      <c r="J20" s="72"/>
    </row>
    <row r="21" spans="1:10" ht="9" customHeight="1">
      <c r="A21" s="226"/>
      <c r="B21" s="229"/>
      <c r="C21" s="223"/>
      <c r="D21" s="204"/>
      <c r="E21" s="225"/>
      <c r="F21" s="208"/>
      <c r="J21" s="72"/>
    </row>
    <row r="22" spans="1:10" ht="15" customHeight="1">
      <c r="A22" s="66"/>
      <c r="B22" s="74"/>
      <c r="C22" s="75"/>
      <c r="D22" s="75"/>
      <c r="E22" s="75"/>
      <c r="F22" s="66"/>
      <c r="J22" s="72"/>
    </row>
    <row r="23" spans="1:10" ht="17.25">
      <c r="A23" s="65" t="s">
        <v>383</v>
      </c>
      <c r="J23" s="72"/>
    </row>
    <row r="24" spans="1:10" ht="6" customHeight="1">
      <c r="A24" s="66"/>
      <c r="J24" s="72"/>
    </row>
    <row r="25" spans="1:10" ht="14.25" thickBot="1">
      <c r="A25" s="66"/>
      <c r="B25" s="67" t="s">
        <v>384</v>
      </c>
      <c r="C25" s="68" t="s">
        <v>358</v>
      </c>
      <c r="D25" s="69" t="s">
        <v>359</v>
      </c>
      <c r="E25" s="70" t="s">
        <v>360</v>
      </c>
      <c r="F25" s="87"/>
      <c r="J25" s="72"/>
    </row>
    <row r="26" spans="1:10" ht="9" customHeight="1" thickTop="1" thickBot="1">
      <c r="A26" s="226"/>
      <c r="B26" s="228">
        <v>1</v>
      </c>
      <c r="C26" s="222" t="s">
        <v>528</v>
      </c>
      <c r="D26" s="203" t="s">
        <v>452</v>
      </c>
      <c r="E26" s="224" t="s">
        <v>394</v>
      </c>
      <c r="F26" s="230">
        <v>1</v>
      </c>
      <c r="J26" s="72"/>
    </row>
    <row r="27" spans="1:10" ht="9" customHeight="1" thickTop="1" thickBot="1">
      <c r="A27" s="226"/>
      <c r="B27" s="229"/>
      <c r="C27" s="223"/>
      <c r="D27" s="204"/>
      <c r="E27" s="225"/>
      <c r="F27" s="208"/>
      <c r="G27" s="102" t="s">
        <v>88</v>
      </c>
      <c r="H27" s="115">
        <v>2</v>
      </c>
      <c r="J27" s="72"/>
    </row>
    <row r="28" spans="1:10" ht="9" customHeight="1" thickTop="1" thickBot="1">
      <c r="A28" s="226"/>
      <c r="B28" s="228">
        <v>2</v>
      </c>
      <c r="C28" s="222" t="s">
        <v>529</v>
      </c>
      <c r="D28" s="203" t="s">
        <v>450</v>
      </c>
      <c r="E28" s="224" t="s">
        <v>390</v>
      </c>
      <c r="F28" s="239">
        <v>2</v>
      </c>
      <c r="G28" s="99"/>
      <c r="H28" s="116">
        <v>0</v>
      </c>
      <c r="I28" s="90"/>
      <c r="J28" s="72"/>
    </row>
    <row r="29" spans="1:10" ht="9" customHeight="1" thickBot="1">
      <c r="A29" s="226"/>
      <c r="B29" s="229"/>
      <c r="C29" s="223"/>
      <c r="D29" s="204"/>
      <c r="E29" s="225"/>
      <c r="F29" s="208"/>
      <c r="H29" s="90" t="s">
        <v>448</v>
      </c>
      <c r="I29" s="103">
        <v>3</v>
      </c>
      <c r="J29" s="72"/>
    </row>
    <row r="30" spans="1:10" ht="9" customHeight="1" thickTop="1" thickBot="1">
      <c r="A30" s="226"/>
      <c r="B30" s="228">
        <v>3</v>
      </c>
      <c r="C30" s="222" t="s">
        <v>530</v>
      </c>
      <c r="D30" s="203" t="s">
        <v>469</v>
      </c>
      <c r="E30" s="224" t="s">
        <v>387</v>
      </c>
      <c r="F30" s="207">
        <v>3</v>
      </c>
      <c r="H30" s="90"/>
      <c r="I30" s="108">
        <v>1</v>
      </c>
      <c r="J30" s="117"/>
    </row>
    <row r="31" spans="1:10" ht="9" customHeight="1" thickBot="1">
      <c r="A31" s="226"/>
      <c r="B31" s="229"/>
      <c r="C31" s="223"/>
      <c r="D31" s="204"/>
      <c r="E31" s="225"/>
      <c r="F31" s="239"/>
      <c r="G31" s="98" t="s">
        <v>234</v>
      </c>
      <c r="H31" s="110">
        <v>0</v>
      </c>
      <c r="I31" s="93"/>
      <c r="J31" s="117"/>
    </row>
    <row r="32" spans="1:10" ht="9" customHeight="1" thickTop="1" thickBot="1">
      <c r="A32" s="226"/>
      <c r="B32" s="228">
        <v>4</v>
      </c>
      <c r="C32" s="214" t="s">
        <v>332</v>
      </c>
      <c r="D32" s="216" t="s">
        <v>401</v>
      </c>
      <c r="E32" s="231" t="s">
        <v>397</v>
      </c>
      <c r="F32" s="233">
        <v>4</v>
      </c>
      <c r="G32" s="106"/>
      <c r="H32" s="107" t="s">
        <v>714</v>
      </c>
      <c r="I32" s="90"/>
      <c r="J32" s="117"/>
    </row>
    <row r="33" spans="1:10" ht="9" customHeight="1" thickTop="1" thickBot="1">
      <c r="A33" s="226"/>
      <c r="B33" s="229"/>
      <c r="C33" s="215"/>
      <c r="D33" s="217"/>
      <c r="E33" s="232"/>
      <c r="F33" s="234"/>
      <c r="I33" s="90" t="s">
        <v>453</v>
      </c>
      <c r="J33" s="119">
        <v>0</v>
      </c>
    </row>
    <row r="34" spans="1:10" ht="9" customHeight="1" thickTop="1" thickBot="1">
      <c r="A34" s="226"/>
      <c r="B34" s="228">
        <v>5</v>
      </c>
      <c r="C34" s="222" t="s">
        <v>531</v>
      </c>
      <c r="D34" s="203" t="s">
        <v>406</v>
      </c>
      <c r="E34" s="224" t="s">
        <v>394</v>
      </c>
      <c r="F34" s="230">
        <v>5</v>
      </c>
      <c r="I34" s="90"/>
      <c r="J34" s="120">
        <v>8</v>
      </c>
    </row>
    <row r="35" spans="1:10" ht="9" customHeight="1" thickTop="1" thickBot="1">
      <c r="A35" s="226"/>
      <c r="B35" s="229"/>
      <c r="C35" s="223"/>
      <c r="D35" s="204"/>
      <c r="E35" s="225"/>
      <c r="F35" s="208"/>
      <c r="G35" s="102" t="s">
        <v>235</v>
      </c>
      <c r="H35" s="103">
        <v>3</v>
      </c>
      <c r="I35" s="90"/>
      <c r="J35" s="118"/>
    </row>
    <row r="36" spans="1:10" ht="9" customHeight="1" thickTop="1" thickBot="1">
      <c r="A36" s="226"/>
      <c r="B36" s="228">
        <v>6</v>
      </c>
      <c r="C36" s="214" t="s">
        <v>446</v>
      </c>
      <c r="D36" s="216" t="s">
        <v>447</v>
      </c>
      <c r="E36" s="231" t="s">
        <v>397</v>
      </c>
      <c r="F36" s="234">
        <v>6</v>
      </c>
      <c r="G36" s="99"/>
      <c r="H36" s="108">
        <v>0</v>
      </c>
      <c r="I36" s="93"/>
      <c r="J36" s="118"/>
    </row>
    <row r="37" spans="1:10" ht="9" customHeight="1" thickBot="1">
      <c r="A37" s="226"/>
      <c r="B37" s="229"/>
      <c r="C37" s="215"/>
      <c r="D37" s="217"/>
      <c r="E37" s="232"/>
      <c r="F37" s="234"/>
      <c r="H37" s="90" t="s">
        <v>457</v>
      </c>
      <c r="I37" s="121">
        <v>1</v>
      </c>
      <c r="J37" s="73"/>
    </row>
    <row r="38" spans="1:10" ht="9" customHeight="1" thickTop="1" thickBot="1">
      <c r="A38" s="226"/>
      <c r="B38" s="228">
        <v>7</v>
      </c>
      <c r="C38" s="222" t="s">
        <v>532</v>
      </c>
      <c r="D38" s="203" t="s">
        <v>498</v>
      </c>
      <c r="E38" s="224" t="s">
        <v>390</v>
      </c>
      <c r="F38" s="230">
        <v>7</v>
      </c>
      <c r="H38" s="90"/>
      <c r="I38" s="115">
        <v>5</v>
      </c>
      <c r="J38" s="72"/>
    </row>
    <row r="39" spans="1:10" ht="9" customHeight="1" thickTop="1" thickBot="1">
      <c r="A39" s="226"/>
      <c r="B39" s="229"/>
      <c r="C39" s="223"/>
      <c r="D39" s="204"/>
      <c r="E39" s="225"/>
      <c r="F39" s="208"/>
      <c r="G39" s="102" t="s">
        <v>89</v>
      </c>
      <c r="H39" s="114">
        <v>8</v>
      </c>
      <c r="I39" s="90"/>
      <c r="J39" s="72"/>
    </row>
    <row r="40" spans="1:10" ht="9" customHeight="1" thickTop="1" thickBot="1">
      <c r="A40" s="226"/>
      <c r="B40" s="228">
        <v>8</v>
      </c>
      <c r="C40" s="222" t="s">
        <v>454</v>
      </c>
      <c r="D40" s="203" t="s">
        <v>455</v>
      </c>
      <c r="E40" s="224" t="s">
        <v>387</v>
      </c>
      <c r="F40" s="239">
        <v>8</v>
      </c>
      <c r="G40" s="99"/>
      <c r="H40" s="108">
        <v>0</v>
      </c>
      <c r="J40" s="72"/>
    </row>
    <row r="41" spans="1:10" ht="9" customHeight="1">
      <c r="A41" s="226"/>
      <c r="B41" s="229"/>
      <c r="C41" s="223"/>
      <c r="D41" s="204"/>
      <c r="E41" s="225"/>
      <c r="F41" s="208"/>
      <c r="J41" s="72"/>
    </row>
    <row r="42" spans="1:10" ht="12.75" customHeight="1"/>
    <row r="43" spans="1:10" ht="11.25" customHeight="1">
      <c r="A43" s="76"/>
      <c r="B43" s="76"/>
      <c r="C43" s="77"/>
      <c r="D43" s="77"/>
      <c r="E43" s="77"/>
      <c r="F43" s="76"/>
      <c r="G43" s="91"/>
      <c r="H43" s="91"/>
      <c r="I43" s="91"/>
      <c r="J43" s="76"/>
    </row>
    <row r="44" spans="1:10" ht="17.25">
      <c r="A44" s="78" t="s">
        <v>407</v>
      </c>
    </row>
    <row r="45" spans="1:10" ht="5.25" customHeight="1">
      <c r="A45" s="78"/>
    </row>
    <row r="46" spans="1:10">
      <c r="A46" s="66"/>
      <c r="B46" s="67" t="s">
        <v>408</v>
      </c>
      <c r="C46" s="68" t="s">
        <v>358</v>
      </c>
      <c r="D46" s="69" t="s">
        <v>359</v>
      </c>
      <c r="E46" s="70" t="s">
        <v>360</v>
      </c>
      <c r="F46" s="71"/>
    </row>
    <row r="47" spans="1:10" ht="9" customHeight="1" thickBot="1">
      <c r="B47" s="207" t="s">
        <v>409</v>
      </c>
      <c r="C47" s="201" t="s">
        <v>544</v>
      </c>
      <c r="D47" s="203" t="s">
        <v>422</v>
      </c>
      <c r="E47" s="209" t="s">
        <v>423</v>
      </c>
      <c r="F47" s="87"/>
      <c r="G47" s="90"/>
      <c r="H47" s="90"/>
      <c r="I47" s="90"/>
      <c r="J47" s="80"/>
    </row>
    <row r="48" spans="1:10" ht="9" customHeight="1" thickTop="1" thickBot="1">
      <c r="B48" s="208"/>
      <c r="C48" s="202"/>
      <c r="D48" s="204"/>
      <c r="E48" s="210"/>
      <c r="F48" s="153"/>
      <c r="G48" s="151" t="s">
        <v>533</v>
      </c>
      <c r="H48" s="115">
        <v>2</v>
      </c>
      <c r="I48" s="90"/>
      <c r="J48" s="80"/>
    </row>
    <row r="49" spans="2:11" ht="9" customHeight="1" thickTop="1" thickBot="1">
      <c r="B49" s="207" t="s">
        <v>501</v>
      </c>
      <c r="C49" s="201" t="s">
        <v>526</v>
      </c>
      <c r="D49" s="203" t="s">
        <v>430</v>
      </c>
      <c r="E49" s="209" t="s">
        <v>363</v>
      </c>
      <c r="F49" s="87"/>
      <c r="G49" s="99"/>
      <c r="H49" s="116">
        <v>0</v>
      </c>
      <c r="I49" s="90"/>
      <c r="J49" s="80"/>
    </row>
    <row r="50" spans="2:11" ht="9" customHeight="1" thickBot="1">
      <c r="B50" s="208"/>
      <c r="C50" s="202"/>
      <c r="D50" s="204"/>
      <c r="E50" s="210"/>
      <c r="F50" s="88"/>
      <c r="G50" s="90"/>
      <c r="H50" s="90" t="s">
        <v>534</v>
      </c>
      <c r="I50" s="103" t="s">
        <v>714</v>
      </c>
      <c r="J50" s="80"/>
    </row>
    <row r="51" spans="2:11" ht="9" customHeight="1" thickTop="1" thickBot="1">
      <c r="B51" s="207" t="s">
        <v>502</v>
      </c>
      <c r="C51" s="201" t="s">
        <v>528</v>
      </c>
      <c r="D51" s="203" t="s">
        <v>452</v>
      </c>
      <c r="E51" s="209" t="s">
        <v>394</v>
      </c>
      <c r="F51" s="87"/>
      <c r="H51" s="90"/>
      <c r="I51" s="108">
        <v>0</v>
      </c>
      <c r="J51" s="124"/>
    </row>
    <row r="52" spans="2:11" ht="9" customHeight="1" thickBot="1">
      <c r="B52" s="208"/>
      <c r="C52" s="202"/>
      <c r="D52" s="204"/>
      <c r="E52" s="210"/>
      <c r="F52" s="88"/>
      <c r="G52" s="98" t="s">
        <v>535</v>
      </c>
      <c r="H52" s="110">
        <v>0</v>
      </c>
      <c r="I52" s="93"/>
      <c r="J52" s="124"/>
    </row>
    <row r="53" spans="2:11" ht="9" customHeight="1" thickTop="1" thickBot="1">
      <c r="B53" s="207" t="s">
        <v>419</v>
      </c>
      <c r="C53" s="256" t="s">
        <v>540</v>
      </c>
      <c r="D53" s="257" t="s">
        <v>541</v>
      </c>
      <c r="E53" s="258" t="s">
        <v>542</v>
      </c>
      <c r="F53" s="154"/>
      <c r="G53" s="105"/>
      <c r="H53" s="107">
        <v>4</v>
      </c>
      <c r="I53" s="90"/>
      <c r="J53" s="124"/>
    </row>
    <row r="54" spans="2:11" ht="9" customHeight="1" thickTop="1" thickBot="1">
      <c r="B54" s="208"/>
      <c r="C54" s="211"/>
      <c r="D54" s="212"/>
      <c r="E54" s="259"/>
      <c r="F54" s="88"/>
      <c r="G54" s="90"/>
      <c r="I54" s="90" t="s">
        <v>536</v>
      </c>
      <c r="J54" s="119">
        <v>0</v>
      </c>
    </row>
    <row r="55" spans="2:11" ht="9" customHeight="1" thickTop="1" thickBot="1">
      <c r="B55" s="207" t="s">
        <v>503</v>
      </c>
      <c r="C55" s="211" t="s">
        <v>543</v>
      </c>
      <c r="D55" s="212" t="s">
        <v>513</v>
      </c>
      <c r="E55" s="259" t="s">
        <v>514</v>
      </c>
      <c r="F55" s="87"/>
      <c r="G55" s="90"/>
      <c r="I55" s="90"/>
      <c r="J55" s="120">
        <v>2</v>
      </c>
    </row>
    <row r="56" spans="2:11" ht="9" customHeight="1" thickBot="1">
      <c r="B56" s="208"/>
      <c r="C56" s="211"/>
      <c r="D56" s="212"/>
      <c r="E56" s="259"/>
      <c r="F56" s="88"/>
      <c r="G56" s="98" t="s">
        <v>537</v>
      </c>
      <c r="H56" s="110">
        <v>0</v>
      </c>
      <c r="I56" s="90"/>
      <c r="J56" s="125"/>
    </row>
    <row r="57" spans="2:11" ht="9" customHeight="1" thickTop="1" thickBot="1">
      <c r="B57" s="207" t="s">
        <v>504</v>
      </c>
      <c r="C57" s="201" t="s">
        <v>532</v>
      </c>
      <c r="D57" s="203" t="s">
        <v>498</v>
      </c>
      <c r="E57" s="209" t="s">
        <v>390</v>
      </c>
      <c r="F57" s="154"/>
      <c r="G57" s="105"/>
      <c r="H57" s="107">
        <v>3</v>
      </c>
      <c r="I57" s="93"/>
      <c r="J57" s="125"/>
    </row>
    <row r="58" spans="2:11" ht="9" customHeight="1" thickTop="1" thickBot="1">
      <c r="B58" s="208"/>
      <c r="C58" s="202"/>
      <c r="D58" s="204"/>
      <c r="E58" s="210"/>
      <c r="F58" s="88"/>
      <c r="H58" s="90" t="s">
        <v>538</v>
      </c>
      <c r="I58" s="121">
        <v>4</v>
      </c>
      <c r="J58" s="80"/>
    </row>
    <row r="59" spans="2:11" ht="9" customHeight="1" thickTop="1" thickBot="1">
      <c r="B59" s="207" t="s">
        <v>505</v>
      </c>
      <c r="C59" s="201" t="s">
        <v>522</v>
      </c>
      <c r="D59" s="203" t="s">
        <v>443</v>
      </c>
      <c r="E59" s="209" t="s">
        <v>373</v>
      </c>
      <c r="F59" s="87"/>
      <c r="H59" s="90"/>
      <c r="I59" s="115">
        <v>6</v>
      </c>
      <c r="J59" s="80"/>
    </row>
    <row r="60" spans="2:11" ht="9" customHeight="1" thickBot="1">
      <c r="B60" s="208"/>
      <c r="C60" s="202"/>
      <c r="D60" s="204"/>
      <c r="E60" s="210"/>
      <c r="F60" s="88"/>
      <c r="G60" s="98" t="s">
        <v>539</v>
      </c>
      <c r="H60" s="121">
        <v>1</v>
      </c>
      <c r="I60" s="90"/>
      <c r="J60" s="80"/>
    </row>
    <row r="61" spans="2:11" ht="9" customHeight="1" thickTop="1" thickBot="1">
      <c r="B61" s="207" t="s">
        <v>506</v>
      </c>
      <c r="C61" s="201" t="s">
        <v>545</v>
      </c>
      <c r="D61" s="203" t="s">
        <v>422</v>
      </c>
      <c r="E61" s="209" t="s">
        <v>423</v>
      </c>
      <c r="F61" s="154"/>
      <c r="G61" s="105"/>
      <c r="H61" s="107" t="s">
        <v>713</v>
      </c>
      <c r="I61" s="90"/>
      <c r="J61" s="80"/>
    </row>
    <row r="62" spans="2:11" ht="9" customHeight="1" thickTop="1">
      <c r="B62" s="208"/>
      <c r="C62" s="202"/>
      <c r="D62" s="204"/>
      <c r="E62" s="210"/>
      <c r="F62" s="88"/>
      <c r="G62" s="90"/>
      <c r="H62" s="90"/>
      <c r="I62" s="90"/>
      <c r="J62" s="80"/>
      <c r="K62" s="80"/>
    </row>
    <row r="63" spans="2:11" ht="9" customHeight="1">
      <c r="G63" s="90"/>
      <c r="H63" s="90"/>
      <c r="I63" s="90"/>
      <c r="J63" s="80"/>
      <c r="K63" s="80"/>
    </row>
    <row r="64" spans="2:11" ht="14.45" customHeight="1">
      <c r="B64" s="82" t="s">
        <v>507</v>
      </c>
    </row>
    <row r="65" spans="2:5" ht="8.1" customHeight="1">
      <c r="B65" s="82"/>
    </row>
    <row r="66" spans="2:5" ht="9.6" customHeight="1">
      <c r="C66" s="260" t="s">
        <v>540</v>
      </c>
      <c r="D66" s="260" t="s">
        <v>541</v>
      </c>
      <c r="E66" s="261" t="s">
        <v>542</v>
      </c>
    </row>
    <row r="67" spans="2:5" ht="9.6" customHeight="1">
      <c r="C67" s="240"/>
      <c r="D67" s="240"/>
      <c r="E67" s="241"/>
    </row>
    <row r="68" spans="2:5" ht="9.6" customHeight="1">
      <c r="C68" s="240" t="s">
        <v>543</v>
      </c>
      <c r="D68" s="240" t="s">
        <v>513</v>
      </c>
      <c r="E68" s="241" t="s">
        <v>514</v>
      </c>
    </row>
    <row r="69" spans="2:5" ht="9.6" customHeight="1">
      <c r="C69" s="240"/>
      <c r="D69" s="240"/>
      <c r="E69" s="241"/>
    </row>
    <row r="70" spans="2:5" ht="9.6" customHeight="1">
      <c r="C70" s="242" t="s">
        <v>544</v>
      </c>
      <c r="D70" s="242" t="s">
        <v>422</v>
      </c>
      <c r="E70" s="207" t="s">
        <v>423</v>
      </c>
    </row>
    <row r="71" spans="2:5" ht="9.6" customHeight="1">
      <c r="C71" s="243"/>
      <c r="D71" s="243"/>
      <c r="E71" s="208"/>
    </row>
    <row r="72" spans="2:5" ht="9.6" customHeight="1">
      <c r="C72" s="242" t="s">
        <v>545</v>
      </c>
      <c r="D72" s="242" t="s">
        <v>422</v>
      </c>
      <c r="E72" s="207" t="s">
        <v>423</v>
      </c>
    </row>
    <row r="73" spans="2:5" ht="9.6" customHeight="1">
      <c r="C73" s="243"/>
      <c r="D73" s="243"/>
      <c r="E73" s="208"/>
    </row>
    <row r="74" spans="2:5" ht="9" customHeight="1">
      <c r="C74" s="62"/>
      <c r="D74" s="62"/>
      <c r="E74" s="62"/>
    </row>
    <row r="75" spans="2:5" ht="9" customHeight="1">
      <c r="C75" s="62"/>
      <c r="D75" s="62"/>
      <c r="E75" s="62"/>
    </row>
    <row r="76" spans="2:5" ht="9" customHeight="1">
      <c r="C76" s="62"/>
      <c r="D76" s="62"/>
      <c r="E76" s="62"/>
    </row>
    <row r="77" spans="2:5" ht="9" customHeight="1">
      <c r="C77" s="62"/>
      <c r="D77" s="62"/>
      <c r="E77" s="62"/>
    </row>
    <row r="78" spans="2:5" ht="9" customHeight="1">
      <c r="C78" s="62"/>
      <c r="D78" s="62"/>
      <c r="E78" s="62"/>
    </row>
    <row r="79" spans="2:5" ht="9" customHeight="1">
      <c r="C79" s="62"/>
      <c r="D79" s="62"/>
      <c r="E79" s="62"/>
    </row>
    <row r="80" spans="2:5" ht="9" customHeight="1">
      <c r="C80" s="62"/>
      <c r="D80" s="62"/>
      <c r="E80" s="62"/>
    </row>
    <row r="81" spans="3:5" ht="9" customHeight="1">
      <c r="C81" s="62"/>
      <c r="D81" s="62"/>
      <c r="E81" s="62"/>
    </row>
    <row r="82" spans="3:5" ht="9" customHeight="1">
      <c r="C82" s="62"/>
      <c r="D82" s="62"/>
      <c r="E82" s="62"/>
    </row>
    <row r="83" spans="3:5" ht="9" customHeight="1">
      <c r="C83" s="62"/>
      <c r="D83" s="62"/>
      <c r="E83" s="62"/>
    </row>
    <row r="84" spans="3:5">
      <c r="C84" s="62"/>
      <c r="D84" s="62"/>
      <c r="E84" s="62"/>
    </row>
    <row r="85" spans="3:5">
      <c r="C85" s="62"/>
      <c r="D85" s="62"/>
      <c r="E85" s="62"/>
    </row>
    <row r="86" spans="3:5">
      <c r="C86" s="62"/>
      <c r="D86" s="62"/>
      <c r="E86" s="62"/>
    </row>
    <row r="87" spans="3:5">
      <c r="C87" s="62"/>
      <c r="D87" s="62"/>
      <c r="E87" s="62"/>
    </row>
  </sheetData>
  <mergeCells count="140">
    <mergeCell ref="A6:A7"/>
    <mergeCell ref="B6:B7"/>
    <mergeCell ref="C6:C7"/>
    <mergeCell ref="D6:D7"/>
    <mergeCell ref="E6:E7"/>
    <mergeCell ref="F6:F7"/>
    <mergeCell ref="A10:A11"/>
    <mergeCell ref="B10:B11"/>
    <mergeCell ref="C10:C11"/>
    <mergeCell ref="D10:D11"/>
    <mergeCell ref="E10:E11"/>
    <mergeCell ref="F10:F11"/>
    <mergeCell ref="A12:A13"/>
    <mergeCell ref="B12:B13"/>
    <mergeCell ref="A8:A9"/>
    <mergeCell ref="B8:B9"/>
    <mergeCell ref="C8:C9"/>
    <mergeCell ref="D8:D9"/>
    <mergeCell ref="E8:E9"/>
    <mergeCell ref="F8:F9"/>
    <mergeCell ref="C12:C13"/>
    <mergeCell ref="D12:D13"/>
    <mergeCell ref="E12:E13"/>
    <mergeCell ref="F12:F13"/>
    <mergeCell ref="F18:F19"/>
    <mergeCell ref="A20:A21"/>
    <mergeCell ref="B20:B21"/>
    <mergeCell ref="F14:F15"/>
    <mergeCell ref="A16:A17"/>
    <mergeCell ref="B16:B17"/>
    <mergeCell ref="C16:C17"/>
    <mergeCell ref="D16:D17"/>
    <mergeCell ref="E16:E17"/>
    <mergeCell ref="F16:F17"/>
    <mergeCell ref="C20:C21"/>
    <mergeCell ref="D20:D21"/>
    <mergeCell ref="E20:E21"/>
    <mergeCell ref="F20:F21"/>
    <mergeCell ref="A14:A15"/>
    <mergeCell ref="B14:B15"/>
    <mergeCell ref="C14:C15"/>
    <mergeCell ref="D14:D15"/>
    <mergeCell ref="E14:E15"/>
    <mergeCell ref="A18:A19"/>
    <mergeCell ref="B18:B19"/>
    <mergeCell ref="C18:C19"/>
    <mergeCell ref="D18:D19"/>
    <mergeCell ref="E18:E19"/>
    <mergeCell ref="A28:A29"/>
    <mergeCell ref="B28:B29"/>
    <mergeCell ref="C28:C29"/>
    <mergeCell ref="D28:D29"/>
    <mergeCell ref="E28:E29"/>
    <mergeCell ref="F28:F29"/>
    <mergeCell ref="F34:F35"/>
    <mergeCell ref="A26:A27"/>
    <mergeCell ref="B26:B27"/>
    <mergeCell ref="C26:C27"/>
    <mergeCell ref="D26:D27"/>
    <mergeCell ref="E26:E27"/>
    <mergeCell ref="F26:F27"/>
    <mergeCell ref="A30:A31"/>
    <mergeCell ref="B30:B31"/>
    <mergeCell ref="C30:C31"/>
    <mergeCell ref="D30:D31"/>
    <mergeCell ref="E30:E31"/>
    <mergeCell ref="F30:F31"/>
    <mergeCell ref="A36:A37"/>
    <mergeCell ref="B36:B37"/>
    <mergeCell ref="C36:C37"/>
    <mergeCell ref="D36:D37"/>
    <mergeCell ref="E36:E37"/>
    <mergeCell ref="F36:F37"/>
    <mergeCell ref="C32:C33"/>
    <mergeCell ref="D32:D33"/>
    <mergeCell ref="E32:E33"/>
    <mergeCell ref="F32:F33"/>
    <mergeCell ref="A34:A35"/>
    <mergeCell ref="B34:B35"/>
    <mergeCell ref="C34:C35"/>
    <mergeCell ref="D34:D35"/>
    <mergeCell ref="E34:E35"/>
    <mergeCell ref="A32:A33"/>
    <mergeCell ref="B32:B33"/>
    <mergeCell ref="C40:C41"/>
    <mergeCell ref="D40:D41"/>
    <mergeCell ref="E40:E41"/>
    <mergeCell ref="F40:F41"/>
    <mergeCell ref="B47:B48"/>
    <mergeCell ref="C47:C48"/>
    <mergeCell ref="D47:D48"/>
    <mergeCell ref="E47:E48"/>
    <mergeCell ref="A38:A39"/>
    <mergeCell ref="B38:B39"/>
    <mergeCell ref="C38:C39"/>
    <mergeCell ref="D38:D39"/>
    <mergeCell ref="E38:E39"/>
    <mergeCell ref="F38:F39"/>
    <mergeCell ref="A40:A41"/>
    <mergeCell ref="B40:B41"/>
    <mergeCell ref="B53:B54"/>
    <mergeCell ref="C53:C54"/>
    <mergeCell ref="D53:D54"/>
    <mergeCell ref="E53:E54"/>
    <mergeCell ref="B55:B56"/>
    <mergeCell ref="C55:C56"/>
    <mergeCell ref="D55:D56"/>
    <mergeCell ref="E55:E56"/>
    <mergeCell ref="B49:B50"/>
    <mergeCell ref="C49:C50"/>
    <mergeCell ref="D49:D50"/>
    <mergeCell ref="E49:E50"/>
    <mergeCell ref="B51:B52"/>
    <mergeCell ref="C51:C52"/>
    <mergeCell ref="D51:D52"/>
    <mergeCell ref="E51:E52"/>
    <mergeCell ref="B61:B62"/>
    <mergeCell ref="C61:C62"/>
    <mergeCell ref="D61:D62"/>
    <mergeCell ref="E61:E62"/>
    <mergeCell ref="C66:C67"/>
    <mergeCell ref="D66:D67"/>
    <mergeCell ref="E66:E67"/>
    <mergeCell ref="B57:B58"/>
    <mergeCell ref="C57:C58"/>
    <mergeCell ref="D57:D58"/>
    <mergeCell ref="E57:E58"/>
    <mergeCell ref="B59:B60"/>
    <mergeCell ref="C59:C60"/>
    <mergeCell ref="D59:D60"/>
    <mergeCell ref="E59:E60"/>
    <mergeCell ref="C72:C73"/>
    <mergeCell ref="D72:D73"/>
    <mergeCell ref="E72:E73"/>
    <mergeCell ref="C68:C69"/>
    <mergeCell ref="D68:D69"/>
    <mergeCell ref="E68:E69"/>
    <mergeCell ref="C70:C71"/>
    <mergeCell ref="D70:D71"/>
    <mergeCell ref="E70:E71"/>
  </mergeCells>
  <phoneticPr fontId="3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56"/>
  <sheetViews>
    <sheetView showGridLines="0" zoomScaleNormal="100" workbookViewId="0">
      <selection activeCell="B67" sqref="B67"/>
    </sheetView>
  </sheetViews>
  <sheetFormatPr defaultColWidth="8.25" defaultRowHeight="12"/>
  <cols>
    <col min="1" max="1" width="4.875" style="62" customWidth="1"/>
    <col min="2" max="2" width="7.375" style="62" customWidth="1"/>
    <col min="3" max="3" width="23.875" style="63" customWidth="1"/>
    <col min="4" max="4" width="11" style="63" customWidth="1"/>
    <col min="5" max="5" width="4.5" style="62" hidden="1" customWidth="1"/>
    <col min="6" max="8" width="4.625" style="89" customWidth="1"/>
    <col min="9" max="9" width="4.625" style="62" customWidth="1"/>
    <col min="10" max="16384" width="8.25" style="62"/>
  </cols>
  <sheetData>
    <row r="1" spans="1:9" ht="28.5">
      <c r="A1" s="61" t="s">
        <v>546</v>
      </c>
      <c r="C1" s="64"/>
      <c r="D1" s="64"/>
    </row>
    <row r="2" spans="1:9" ht="15.75" customHeight="1"/>
    <row r="3" spans="1:9" ht="13.5" customHeight="1">
      <c r="A3" s="65" t="s">
        <v>356</v>
      </c>
    </row>
    <row r="4" spans="1:9">
      <c r="A4" s="66"/>
    </row>
    <row r="5" spans="1:9" ht="13.5" customHeight="1" thickBot="1">
      <c r="A5" s="66"/>
      <c r="B5" s="67" t="s">
        <v>384</v>
      </c>
      <c r="C5" s="69" t="s">
        <v>359</v>
      </c>
      <c r="D5" s="70" t="s">
        <v>360</v>
      </c>
      <c r="E5" s="87"/>
    </row>
    <row r="6" spans="1:9" ht="9.75" customHeight="1" thickTop="1" thickBot="1">
      <c r="A6" s="226"/>
      <c r="B6" s="228">
        <v>1</v>
      </c>
      <c r="C6" s="211" t="s">
        <v>430</v>
      </c>
      <c r="D6" s="224" t="s">
        <v>363</v>
      </c>
      <c r="E6" s="230">
        <v>1</v>
      </c>
    </row>
    <row r="7" spans="1:9" ht="9.75" customHeight="1" thickTop="1" thickBot="1">
      <c r="A7" s="226"/>
      <c r="B7" s="229"/>
      <c r="C7" s="211"/>
      <c r="D7" s="225"/>
      <c r="E7" s="208"/>
      <c r="F7" s="102" t="s">
        <v>47</v>
      </c>
      <c r="G7" s="115">
        <v>4</v>
      </c>
    </row>
    <row r="8" spans="1:9" ht="9.75" customHeight="1" thickTop="1" thickBot="1">
      <c r="A8" s="226"/>
      <c r="B8" s="228">
        <v>2</v>
      </c>
      <c r="C8" s="211" t="s">
        <v>443</v>
      </c>
      <c r="D8" s="238" t="s">
        <v>373</v>
      </c>
      <c r="E8" s="226">
        <v>2</v>
      </c>
      <c r="F8" s="99"/>
      <c r="G8" s="116">
        <v>0</v>
      </c>
      <c r="H8" s="90"/>
    </row>
    <row r="9" spans="1:9" ht="9.75" customHeight="1" thickBot="1">
      <c r="A9" s="226"/>
      <c r="B9" s="229"/>
      <c r="C9" s="211"/>
      <c r="D9" s="238"/>
      <c r="E9" s="227"/>
      <c r="G9" s="90" t="s">
        <v>367</v>
      </c>
      <c r="H9" s="103">
        <v>3</v>
      </c>
    </row>
    <row r="10" spans="1:9" ht="9.75" customHeight="1" thickTop="1" thickBot="1">
      <c r="A10" s="226"/>
      <c r="B10" s="228">
        <v>3</v>
      </c>
      <c r="C10" s="211" t="s">
        <v>380</v>
      </c>
      <c r="D10" s="224" t="s">
        <v>366</v>
      </c>
      <c r="E10" s="237">
        <v>3</v>
      </c>
      <c r="G10" s="90"/>
      <c r="H10" s="108">
        <v>0</v>
      </c>
      <c r="I10" s="124"/>
    </row>
    <row r="11" spans="1:9" ht="9.75" customHeight="1" thickBot="1">
      <c r="A11" s="226"/>
      <c r="B11" s="229"/>
      <c r="C11" s="211"/>
      <c r="D11" s="225"/>
      <c r="E11" s="226"/>
      <c r="F11" s="98" t="s">
        <v>90</v>
      </c>
      <c r="G11" s="110">
        <v>0</v>
      </c>
      <c r="H11" s="93"/>
      <c r="I11" s="124"/>
    </row>
    <row r="12" spans="1:9" ht="9.75" customHeight="1" thickTop="1" thickBot="1">
      <c r="A12" s="226"/>
      <c r="B12" s="228">
        <v>4</v>
      </c>
      <c r="C12" s="211" t="s">
        <v>382</v>
      </c>
      <c r="D12" s="238" t="s">
        <v>370</v>
      </c>
      <c r="E12" s="207">
        <v>4</v>
      </c>
      <c r="F12" s="106"/>
      <c r="G12" s="107">
        <v>4</v>
      </c>
      <c r="H12" s="90"/>
      <c r="I12" s="124"/>
    </row>
    <row r="13" spans="1:9" ht="9.75" customHeight="1" thickTop="1" thickBot="1">
      <c r="A13" s="226"/>
      <c r="B13" s="229"/>
      <c r="C13" s="211"/>
      <c r="D13" s="238"/>
      <c r="E13" s="236"/>
      <c r="H13" s="90" t="s">
        <v>374</v>
      </c>
      <c r="I13" s="119">
        <v>1</v>
      </c>
    </row>
    <row r="14" spans="1:9" ht="9.75" customHeight="1" thickTop="1" thickBot="1">
      <c r="A14" s="226"/>
      <c r="B14" s="228">
        <v>5</v>
      </c>
      <c r="C14" s="211" t="s">
        <v>376</v>
      </c>
      <c r="D14" s="238" t="s">
        <v>363</v>
      </c>
      <c r="E14" s="226">
        <v>5</v>
      </c>
      <c r="H14" s="90"/>
      <c r="I14" s="120" t="s">
        <v>716</v>
      </c>
    </row>
    <row r="15" spans="1:9" ht="9.75" customHeight="1" thickBot="1">
      <c r="A15" s="226"/>
      <c r="B15" s="229"/>
      <c r="C15" s="211"/>
      <c r="D15" s="238"/>
      <c r="E15" s="226"/>
      <c r="F15" s="98" t="s">
        <v>91</v>
      </c>
      <c r="G15" s="108">
        <v>0</v>
      </c>
      <c r="H15" s="90"/>
      <c r="I15" s="125"/>
    </row>
    <row r="16" spans="1:9" ht="9.75" customHeight="1" thickTop="1" thickBot="1">
      <c r="A16" s="226"/>
      <c r="B16" s="228">
        <v>6</v>
      </c>
      <c r="C16" s="211" t="s">
        <v>432</v>
      </c>
      <c r="D16" s="224" t="s">
        <v>370</v>
      </c>
      <c r="E16" s="207">
        <v>6</v>
      </c>
      <c r="F16" s="113"/>
      <c r="G16" s="112">
        <v>5</v>
      </c>
      <c r="H16" s="90"/>
      <c r="I16" s="125"/>
    </row>
    <row r="17" spans="1:9" ht="9.75" customHeight="1" thickTop="1" thickBot="1">
      <c r="A17" s="226"/>
      <c r="B17" s="229"/>
      <c r="C17" s="211"/>
      <c r="D17" s="225"/>
      <c r="E17" s="239"/>
      <c r="G17" s="90" t="s">
        <v>378</v>
      </c>
      <c r="H17" s="114" t="s">
        <v>715</v>
      </c>
      <c r="I17" s="80"/>
    </row>
    <row r="18" spans="1:9" ht="9.75" customHeight="1" thickTop="1" thickBot="1">
      <c r="A18" s="226"/>
      <c r="B18" s="228">
        <v>7</v>
      </c>
      <c r="C18" s="211" t="s">
        <v>372</v>
      </c>
      <c r="D18" s="224" t="s">
        <v>373</v>
      </c>
      <c r="E18" s="230">
        <v>7</v>
      </c>
      <c r="G18" s="90"/>
      <c r="H18" s="108">
        <v>2</v>
      </c>
    </row>
    <row r="19" spans="1:9" ht="9.75" customHeight="1" thickTop="1" thickBot="1">
      <c r="A19" s="226"/>
      <c r="B19" s="229"/>
      <c r="C19" s="211"/>
      <c r="D19" s="225"/>
      <c r="E19" s="208"/>
      <c r="F19" s="102" t="s">
        <v>236</v>
      </c>
      <c r="G19" s="103">
        <v>4</v>
      </c>
      <c r="H19" s="93"/>
    </row>
    <row r="20" spans="1:9" ht="9.75" customHeight="1" thickTop="1" thickBot="1">
      <c r="A20" s="226"/>
      <c r="B20" s="228">
        <v>8</v>
      </c>
      <c r="C20" s="211" t="s">
        <v>476</v>
      </c>
      <c r="D20" s="238" t="s">
        <v>366</v>
      </c>
      <c r="E20" s="226">
        <v>8</v>
      </c>
      <c r="F20" s="99"/>
      <c r="G20" s="108">
        <v>1</v>
      </c>
    </row>
    <row r="21" spans="1:9" ht="9.75" customHeight="1">
      <c r="A21" s="226"/>
      <c r="B21" s="229"/>
      <c r="C21" s="211"/>
      <c r="D21" s="238"/>
      <c r="E21" s="227"/>
    </row>
    <row r="22" spans="1:9" ht="18.75" customHeight="1">
      <c r="A22" s="66"/>
      <c r="B22" s="74"/>
      <c r="C22" s="75"/>
      <c r="D22" s="84"/>
      <c r="E22" s="66"/>
    </row>
    <row r="23" spans="1:9" ht="17.25">
      <c r="A23" s="65" t="s">
        <v>383</v>
      </c>
      <c r="D23" s="75"/>
    </row>
    <row r="24" spans="1:9" ht="6" customHeight="1">
      <c r="A24" s="66"/>
      <c r="D24" s="85"/>
    </row>
    <row r="25" spans="1:9" ht="14.25" thickBot="1">
      <c r="A25" s="66"/>
      <c r="B25" s="67" t="s">
        <v>384</v>
      </c>
      <c r="C25" s="68" t="s">
        <v>359</v>
      </c>
      <c r="D25" s="70" t="s">
        <v>360</v>
      </c>
      <c r="E25" s="87"/>
    </row>
    <row r="26" spans="1:9" ht="9.75" customHeight="1" thickTop="1" thickBot="1">
      <c r="A26" s="226"/>
      <c r="B26" s="252">
        <v>1</v>
      </c>
      <c r="C26" s="247" t="s">
        <v>401</v>
      </c>
      <c r="D26" s="231" t="s">
        <v>397</v>
      </c>
      <c r="E26" s="254">
        <v>1</v>
      </c>
    </row>
    <row r="27" spans="1:9" ht="9.75" customHeight="1" thickTop="1" thickBot="1">
      <c r="A27" s="226"/>
      <c r="B27" s="253"/>
      <c r="C27" s="247"/>
      <c r="D27" s="232"/>
      <c r="E27" s="255"/>
      <c r="F27" s="102" t="s">
        <v>52</v>
      </c>
      <c r="G27" s="103">
        <v>5</v>
      </c>
    </row>
    <row r="28" spans="1:9" ht="9.75" customHeight="1" thickTop="1" thickBot="1">
      <c r="A28" s="226"/>
      <c r="B28" s="228">
        <v>2</v>
      </c>
      <c r="C28" s="211" t="s">
        <v>469</v>
      </c>
      <c r="D28" s="238" t="s">
        <v>387</v>
      </c>
      <c r="E28" s="239">
        <v>2</v>
      </c>
      <c r="F28" s="99"/>
      <c r="G28" s="108">
        <v>0</v>
      </c>
      <c r="H28" s="93"/>
    </row>
    <row r="29" spans="1:9" ht="9.75" customHeight="1" thickBot="1">
      <c r="A29" s="226"/>
      <c r="B29" s="229"/>
      <c r="C29" s="211"/>
      <c r="D29" s="238"/>
      <c r="E29" s="239"/>
      <c r="G29" s="90" t="s">
        <v>391</v>
      </c>
      <c r="H29" s="108">
        <v>1</v>
      </c>
    </row>
    <row r="30" spans="1:9" ht="9.75" customHeight="1" thickTop="1" thickBot="1">
      <c r="A30" s="226"/>
      <c r="B30" s="252">
        <v>3</v>
      </c>
      <c r="C30" s="211" t="s">
        <v>498</v>
      </c>
      <c r="D30" s="224" t="s">
        <v>390</v>
      </c>
      <c r="E30" s="230">
        <v>3</v>
      </c>
      <c r="G30" s="90"/>
      <c r="H30" s="112">
        <v>2</v>
      </c>
      <c r="I30" s="80"/>
    </row>
    <row r="31" spans="1:9" ht="9.75" customHeight="1" thickTop="1" thickBot="1">
      <c r="A31" s="226"/>
      <c r="B31" s="253"/>
      <c r="C31" s="211"/>
      <c r="D31" s="225"/>
      <c r="E31" s="208"/>
      <c r="F31" s="102" t="s">
        <v>237</v>
      </c>
      <c r="G31" s="114">
        <v>5</v>
      </c>
      <c r="H31" s="90"/>
      <c r="I31" s="125"/>
    </row>
    <row r="32" spans="1:9" ht="9.75" customHeight="1" thickTop="1" thickBot="1">
      <c r="A32" s="226"/>
      <c r="B32" s="228">
        <v>4</v>
      </c>
      <c r="C32" s="211" t="s">
        <v>547</v>
      </c>
      <c r="D32" s="238" t="s">
        <v>394</v>
      </c>
      <c r="E32" s="239">
        <v>4</v>
      </c>
      <c r="F32" s="99"/>
      <c r="G32" s="108">
        <v>0</v>
      </c>
      <c r="H32" s="90"/>
      <c r="I32" s="125"/>
    </row>
    <row r="33" spans="1:9" ht="9.75" customHeight="1" thickBot="1">
      <c r="A33" s="226"/>
      <c r="B33" s="229"/>
      <c r="C33" s="211"/>
      <c r="D33" s="238"/>
      <c r="E33" s="239"/>
      <c r="H33" s="90" t="s">
        <v>398</v>
      </c>
      <c r="I33" s="122">
        <v>3</v>
      </c>
    </row>
    <row r="34" spans="1:9" ht="9.75" customHeight="1" thickTop="1" thickBot="1">
      <c r="A34" s="226"/>
      <c r="B34" s="252">
        <v>5</v>
      </c>
      <c r="C34" s="247" t="s">
        <v>468</v>
      </c>
      <c r="D34" s="251" t="s">
        <v>397</v>
      </c>
      <c r="E34" s="254">
        <v>5</v>
      </c>
      <c r="H34" s="90"/>
      <c r="I34" s="123">
        <v>1</v>
      </c>
    </row>
    <row r="35" spans="1:9" ht="9.75" customHeight="1" thickTop="1" thickBot="1">
      <c r="A35" s="226"/>
      <c r="B35" s="253"/>
      <c r="C35" s="247"/>
      <c r="D35" s="251"/>
      <c r="E35" s="255"/>
      <c r="F35" s="102" t="s">
        <v>55</v>
      </c>
      <c r="G35" s="115">
        <v>3</v>
      </c>
      <c r="H35" s="90"/>
      <c r="I35" s="124"/>
    </row>
    <row r="36" spans="1:9" ht="9.75" customHeight="1" thickTop="1" thickBot="1">
      <c r="A36" s="226"/>
      <c r="B36" s="228">
        <v>6</v>
      </c>
      <c r="C36" s="211" t="s">
        <v>467</v>
      </c>
      <c r="D36" s="224" t="s">
        <v>394</v>
      </c>
      <c r="E36" s="239">
        <v>6</v>
      </c>
      <c r="F36" s="99"/>
      <c r="G36" s="116">
        <v>1</v>
      </c>
      <c r="H36" s="90"/>
      <c r="I36" s="124"/>
    </row>
    <row r="37" spans="1:9" ht="9.75" customHeight="1" thickBot="1">
      <c r="A37" s="226"/>
      <c r="B37" s="229"/>
      <c r="C37" s="211"/>
      <c r="D37" s="225"/>
      <c r="E37" s="208"/>
      <c r="G37" s="90" t="s">
        <v>402</v>
      </c>
      <c r="H37" s="103">
        <v>3</v>
      </c>
      <c r="I37" s="124"/>
    </row>
    <row r="38" spans="1:9" ht="9.75" customHeight="1" thickTop="1" thickBot="1">
      <c r="A38" s="226"/>
      <c r="B38" s="252">
        <v>7</v>
      </c>
      <c r="C38" s="211" t="s">
        <v>386</v>
      </c>
      <c r="D38" s="224" t="s">
        <v>387</v>
      </c>
      <c r="E38" s="207">
        <v>7</v>
      </c>
      <c r="G38" s="90"/>
      <c r="H38" s="108">
        <v>0</v>
      </c>
    </row>
    <row r="39" spans="1:9" ht="9.75" customHeight="1" thickBot="1">
      <c r="A39" s="226"/>
      <c r="B39" s="253"/>
      <c r="C39" s="211"/>
      <c r="D39" s="225"/>
      <c r="E39" s="239"/>
      <c r="F39" s="98" t="s">
        <v>238</v>
      </c>
      <c r="G39" s="110">
        <v>0</v>
      </c>
      <c r="H39" s="93"/>
    </row>
    <row r="40" spans="1:9" ht="9.75" customHeight="1" thickTop="1" thickBot="1">
      <c r="A40" s="226"/>
      <c r="B40" s="228">
        <v>8</v>
      </c>
      <c r="C40" s="211" t="s">
        <v>548</v>
      </c>
      <c r="D40" s="238" t="s">
        <v>390</v>
      </c>
      <c r="E40" s="207">
        <v>8</v>
      </c>
      <c r="F40" s="106"/>
      <c r="G40" s="107">
        <v>3</v>
      </c>
    </row>
    <row r="41" spans="1:9" ht="9.75" customHeight="1" thickTop="1" thickBot="1">
      <c r="A41" s="226"/>
      <c r="B41" s="229"/>
      <c r="C41" s="211"/>
      <c r="D41" s="238"/>
      <c r="E41" s="236"/>
    </row>
    <row r="42" spans="1:9" ht="27.75" customHeight="1" thickTop="1"/>
    <row r="43" spans="1:9" ht="27.75" customHeight="1">
      <c r="A43" s="76"/>
      <c r="B43" s="76"/>
      <c r="C43" s="77"/>
      <c r="D43" s="77"/>
      <c r="E43" s="76"/>
      <c r="F43" s="91"/>
      <c r="G43" s="91"/>
      <c r="H43" s="91"/>
      <c r="I43" s="76"/>
    </row>
    <row r="44" spans="1:9" ht="17.25">
      <c r="A44" s="78" t="s">
        <v>407</v>
      </c>
    </row>
    <row r="45" spans="1:9" ht="5.25" customHeight="1">
      <c r="A45" s="78"/>
    </row>
    <row r="46" spans="1:9">
      <c r="A46" s="66"/>
      <c r="B46" s="67" t="s">
        <v>408</v>
      </c>
      <c r="C46" s="86" t="s">
        <v>359</v>
      </c>
      <c r="D46" s="70" t="s">
        <v>360</v>
      </c>
      <c r="E46" s="71"/>
    </row>
    <row r="47" spans="1:9" ht="9.75" customHeight="1" thickBot="1">
      <c r="B47" s="207" t="s">
        <v>411</v>
      </c>
      <c r="C47" s="211" t="s">
        <v>432</v>
      </c>
      <c r="D47" s="224" t="s">
        <v>370</v>
      </c>
      <c r="E47" s="87"/>
    </row>
    <row r="48" spans="1:9" ht="9.75" customHeight="1" thickTop="1" thickBot="1">
      <c r="B48" s="208"/>
      <c r="C48" s="211"/>
      <c r="D48" s="225"/>
      <c r="E48" s="153"/>
      <c r="F48" s="151" t="s">
        <v>549</v>
      </c>
      <c r="G48" s="103">
        <v>2</v>
      </c>
    </row>
    <row r="49" spans="2:8" ht="9.75" customHeight="1" thickTop="1" thickBot="1">
      <c r="B49" s="207" t="s">
        <v>413</v>
      </c>
      <c r="C49" s="247" t="s">
        <v>468</v>
      </c>
      <c r="D49" s="251" t="s">
        <v>397</v>
      </c>
      <c r="E49" s="87"/>
      <c r="F49" s="99"/>
      <c r="G49" s="108">
        <v>1</v>
      </c>
      <c r="H49" s="93"/>
    </row>
    <row r="50" spans="2:8" ht="9.75" customHeight="1" thickBot="1">
      <c r="B50" s="208"/>
      <c r="C50" s="247"/>
      <c r="D50" s="251"/>
      <c r="E50" s="88"/>
      <c r="G50" s="90" t="s">
        <v>563</v>
      </c>
      <c r="H50" s="110">
        <v>1</v>
      </c>
    </row>
    <row r="51" spans="2:8" ht="9.75" customHeight="1" thickTop="1" thickBot="1">
      <c r="B51" s="207" t="s">
        <v>415</v>
      </c>
      <c r="C51" s="211" t="s">
        <v>430</v>
      </c>
      <c r="D51" s="224" t="s">
        <v>363</v>
      </c>
      <c r="E51" s="87"/>
      <c r="G51" s="90"/>
      <c r="H51" s="115">
        <v>3</v>
      </c>
    </row>
    <row r="52" spans="2:8" ht="9.75" customHeight="1" thickBot="1">
      <c r="B52" s="208"/>
      <c r="C52" s="211"/>
      <c r="D52" s="225"/>
      <c r="E52" s="88"/>
      <c r="F52" s="98" t="s">
        <v>564</v>
      </c>
      <c r="G52" s="121">
        <v>1</v>
      </c>
      <c r="H52" s="90"/>
    </row>
    <row r="53" spans="2:8" ht="9.75" customHeight="1" thickTop="1" thickBot="1">
      <c r="B53" s="207" t="s">
        <v>417</v>
      </c>
      <c r="C53" s="211" t="s">
        <v>498</v>
      </c>
      <c r="D53" s="224" t="s">
        <v>390</v>
      </c>
      <c r="E53" s="154"/>
      <c r="F53" s="105"/>
      <c r="G53" s="107" t="s">
        <v>727</v>
      </c>
    </row>
    <row r="54" spans="2:8" ht="9.75" customHeight="1" thickTop="1">
      <c r="B54" s="208"/>
      <c r="C54" s="211"/>
      <c r="D54" s="225"/>
      <c r="E54" s="88"/>
    </row>
    <row r="56" spans="2:8">
      <c r="B56" s="82" t="s">
        <v>550</v>
      </c>
    </row>
  </sheetData>
  <mergeCells count="92">
    <mergeCell ref="A6:A7"/>
    <mergeCell ref="B6:B7"/>
    <mergeCell ref="C6:C7"/>
    <mergeCell ref="D6:D7"/>
    <mergeCell ref="E6:E7"/>
    <mergeCell ref="E8:E9"/>
    <mergeCell ref="A10:A11"/>
    <mergeCell ref="B10:B11"/>
    <mergeCell ref="C10:C11"/>
    <mergeCell ref="D10:D11"/>
    <mergeCell ref="E10:E11"/>
    <mergeCell ref="A8:A9"/>
    <mergeCell ref="B8:B9"/>
    <mergeCell ref="C8:C9"/>
    <mergeCell ref="D8:D9"/>
    <mergeCell ref="C12:C13"/>
    <mergeCell ref="D12:D13"/>
    <mergeCell ref="E12:E13"/>
    <mergeCell ref="A14:A15"/>
    <mergeCell ref="B14:B15"/>
    <mergeCell ref="C14:C15"/>
    <mergeCell ref="D14:D15"/>
    <mergeCell ref="E14:E15"/>
    <mergeCell ref="A12:A13"/>
    <mergeCell ref="B12:B13"/>
    <mergeCell ref="A16:A17"/>
    <mergeCell ref="B16:B17"/>
    <mergeCell ref="C16:C17"/>
    <mergeCell ref="D16:D17"/>
    <mergeCell ref="E16:E17"/>
    <mergeCell ref="E18:E19"/>
    <mergeCell ref="A20:A21"/>
    <mergeCell ref="B20:B21"/>
    <mergeCell ref="C20:C21"/>
    <mergeCell ref="D20:D21"/>
    <mergeCell ref="E20:E21"/>
    <mergeCell ref="A18:A19"/>
    <mergeCell ref="B18:B19"/>
    <mergeCell ref="C18:C19"/>
    <mergeCell ref="D18:D19"/>
    <mergeCell ref="A26:A27"/>
    <mergeCell ref="B26:B27"/>
    <mergeCell ref="C26:C27"/>
    <mergeCell ref="D26:D27"/>
    <mergeCell ref="E26:E27"/>
    <mergeCell ref="E28:E29"/>
    <mergeCell ref="A30:A31"/>
    <mergeCell ref="B30:B31"/>
    <mergeCell ref="C30:C31"/>
    <mergeCell ref="D30:D31"/>
    <mergeCell ref="E30:E31"/>
    <mergeCell ref="A28:A29"/>
    <mergeCell ref="B28:B29"/>
    <mergeCell ref="C28:C29"/>
    <mergeCell ref="D28:D29"/>
    <mergeCell ref="C32:C33"/>
    <mergeCell ref="D32:D33"/>
    <mergeCell ref="E32:E33"/>
    <mergeCell ref="A34:A35"/>
    <mergeCell ref="B34:B35"/>
    <mergeCell ref="C34:C35"/>
    <mergeCell ref="D34:D35"/>
    <mergeCell ref="E34:E35"/>
    <mergeCell ref="A32:A33"/>
    <mergeCell ref="B32:B33"/>
    <mergeCell ref="A36:A37"/>
    <mergeCell ref="B36:B37"/>
    <mergeCell ref="C36:C37"/>
    <mergeCell ref="D36:D37"/>
    <mergeCell ref="E36:E37"/>
    <mergeCell ref="E38:E39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B47:B48"/>
    <mergeCell ref="C47:C48"/>
    <mergeCell ref="D47:D48"/>
    <mergeCell ref="B49:B50"/>
    <mergeCell ref="C49:C50"/>
    <mergeCell ref="D49:D50"/>
    <mergeCell ref="B51:B52"/>
    <mergeCell ref="C51:C52"/>
    <mergeCell ref="D51:D52"/>
    <mergeCell ref="B53:B54"/>
    <mergeCell ref="C53:C54"/>
    <mergeCell ref="D53:D54"/>
  </mergeCells>
  <phoneticPr fontId="3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63"/>
  <sheetViews>
    <sheetView showGridLines="0" zoomScaleNormal="100" workbookViewId="0">
      <selection activeCell="B71" sqref="B71"/>
    </sheetView>
  </sheetViews>
  <sheetFormatPr defaultColWidth="8.25" defaultRowHeight="12"/>
  <cols>
    <col min="1" max="1" width="4.875" style="62" customWidth="1"/>
    <col min="2" max="2" width="7.875" style="62" customWidth="1"/>
    <col min="3" max="3" width="23.875" style="63" customWidth="1"/>
    <col min="4" max="4" width="12.5" style="63" customWidth="1"/>
    <col min="5" max="5" width="4.5" style="62" hidden="1" customWidth="1"/>
    <col min="6" max="9" width="4.625" style="89" customWidth="1"/>
    <col min="10" max="16384" width="8.25" style="62"/>
  </cols>
  <sheetData>
    <row r="1" spans="1:9" ht="28.5">
      <c r="A1" s="61" t="s">
        <v>551</v>
      </c>
      <c r="C1" s="64"/>
      <c r="D1" s="64"/>
    </row>
    <row r="2" spans="1:9" ht="15.75" customHeight="1"/>
    <row r="3" spans="1:9" ht="13.5" customHeight="1">
      <c r="A3" s="65" t="s">
        <v>356</v>
      </c>
    </row>
    <row r="4" spans="1:9">
      <c r="A4" s="66"/>
    </row>
    <row r="5" spans="1:9" ht="13.5" customHeight="1" thickBot="1">
      <c r="A5" s="66"/>
      <c r="B5" s="67" t="s">
        <v>384</v>
      </c>
      <c r="C5" s="69" t="s">
        <v>359</v>
      </c>
      <c r="D5" s="70" t="s">
        <v>360</v>
      </c>
      <c r="E5" s="87"/>
    </row>
    <row r="6" spans="1:9" ht="9.75" customHeight="1" thickTop="1" thickBot="1">
      <c r="A6" s="226"/>
      <c r="B6" s="228">
        <v>1</v>
      </c>
      <c r="C6" s="211" t="s">
        <v>443</v>
      </c>
      <c r="D6" s="224" t="s">
        <v>373</v>
      </c>
      <c r="E6" s="230">
        <v>1</v>
      </c>
    </row>
    <row r="7" spans="1:9" ht="9.75" customHeight="1" thickTop="1" thickBot="1">
      <c r="A7" s="226"/>
      <c r="B7" s="229"/>
      <c r="C7" s="211"/>
      <c r="D7" s="225"/>
      <c r="E7" s="208"/>
      <c r="F7" s="102" t="s">
        <v>555</v>
      </c>
      <c r="G7" s="115">
        <v>5</v>
      </c>
    </row>
    <row r="8" spans="1:9" ht="9.75" customHeight="1" thickTop="1" thickBot="1">
      <c r="A8" s="226"/>
      <c r="B8" s="228">
        <v>2</v>
      </c>
      <c r="C8" s="211" t="s">
        <v>552</v>
      </c>
      <c r="D8" s="238" t="s">
        <v>370</v>
      </c>
      <c r="E8" s="226">
        <v>2</v>
      </c>
      <c r="F8" s="99"/>
      <c r="G8" s="116">
        <v>0</v>
      </c>
      <c r="H8" s="90"/>
    </row>
    <row r="9" spans="1:9" ht="9.75" customHeight="1" thickBot="1">
      <c r="A9" s="226"/>
      <c r="B9" s="229"/>
      <c r="C9" s="211"/>
      <c r="D9" s="238"/>
      <c r="E9" s="226"/>
      <c r="G9" s="90" t="s">
        <v>556</v>
      </c>
      <c r="H9" s="115">
        <v>2</v>
      </c>
    </row>
    <row r="10" spans="1:9" ht="9.75" customHeight="1" thickTop="1" thickBot="1">
      <c r="A10" s="226"/>
      <c r="B10" s="228">
        <v>3</v>
      </c>
      <c r="C10" s="211" t="s">
        <v>430</v>
      </c>
      <c r="D10" s="224" t="s">
        <v>363</v>
      </c>
      <c r="E10" s="230">
        <v>3</v>
      </c>
      <c r="G10" s="90"/>
      <c r="H10" s="116">
        <v>1</v>
      </c>
      <c r="I10" s="90"/>
    </row>
    <row r="11" spans="1:9" ht="9.75" customHeight="1" thickTop="1" thickBot="1">
      <c r="A11" s="226"/>
      <c r="B11" s="229"/>
      <c r="C11" s="211"/>
      <c r="D11" s="225"/>
      <c r="E11" s="208"/>
      <c r="F11" s="102" t="s">
        <v>557</v>
      </c>
      <c r="G11" s="103">
        <v>4</v>
      </c>
      <c r="H11" s="93"/>
      <c r="I11" s="111"/>
    </row>
    <row r="12" spans="1:9" ht="9.75" customHeight="1" thickTop="1" thickBot="1">
      <c r="A12" s="226"/>
      <c r="B12" s="228">
        <v>4</v>
      </c>
      <c r="C12" s="211" t="s">
        <v>520</v>
      </c>
      <c r="D12" s="238" t="s">
        <v>366</v>
      </c>
      <c r="E12" s="226">
        <v>4</v>
      </c>
      <c r="F12" s="99"/>
      <c r="G12" s="108">
        <v>0</v>
      </c>
      <c r="H12" s="90"/>
      <c r="I12" s="111"/>
    </row>
    <row r="13" spans="1:9" ht="9.75" customHeight="1" thickBot="1">
      <c r="A13" s="226"/>
      <c r="B13" s="229"/>
      <c r="C13" s="211"/>
      <c r="D13" s="238"/>
      <c r="E13" s="227"/>
      <c r="H13" s="90" t="s">
        <v>558</v>
      </c>
      <c r="I13" s="103">
        <v>2</v>
      </c>
    </row>
    <row r="14" spans="1:9" ht="9.75" customHeight="1" thickTop="1" thickBot="1">
      <c r="A14" s="226"/>
      <c r="B14" s="228">
        <v>5</v>
      </c>
      <c r="C14" s="211" t="s">
        <v>434</v>
      </c>
      <c r="D14" s="238" t="s">
        <v>373</v>
      </c>
      <c r="E14" s="237">
        <v>5</v>
      </c>
      <c r="H14" s="90"/>
      <c r="I14" s="108">
        <v>0</v>
      </c>
    </row>
    <row r="15" spans="1:9" ht="9.75" customHeight="1" thickBot="1">
      <c r="A15" s="226"/>
      <c r="B15" s="229"/>
      <c r="C15" s="211"/>
      <c r="D15" s="238"/>
      <c r="E15" s="226"/>
      <c r="F15" s="98" t="s">
        <v>559</v>
      </c>
      <c r="G15" s="108">
        <v>1</v>
      </c>
      <c r="H15" s="90"/>
      <c r="I15" s="93"/>
    </row>
    <row r="16" spans="1:9" ht="9.75" customHeight="1" thickTop="1" thickBot="1">
      <c r="A16" s="226"/>
      <c r="B16" s="228">
        <v>6</v>
      </c>
      <c r="C16" s="211" t="s">
        <v>439</v>
      </c>
      <c r="D16" s="224" t="s">
        <v>366</v>
      </c>
      <c r="E16" s="207">
        <v>6</v>
      </c>
      <c r="F16" s="113"/>
      <c r="G16" s="112">
        <v>3</v>
      </c>
      <c r="H16" s="90"/>
      <c r="I16" s="93"/>
    </row>
    <row r="17" spans="1:9" ht="9.75" customHeight="1" thickTop="1" thickBot="1">
      <c r="A17" s="226"/>
      <c r="B17" s="229"/>
      <c r="C17" s="211"/>
      <c r="D17" s="225"/>
      <c r="E17" s="236"/>
      <c r="G17" s="90" t="s">
        <v>560</v>
      </c>
      <c r="H17" s="103">
        <v>3</v>
      </c>
      <c r="I17" s="93"/>
    </row>
    <row r="18" spans="1:9" ht="9.75" customHeight="1" thickTop="1" thickBot="1">
      <c r="A18" s="226"/>
      <c r="B18" s="228">
        <v>7</v>
      </c>
      <c r="C18" s="211" t="s">
        <v>382</v>
      </c>
      <c r="D18" s="224" t="s">
        <v>370</v>
      </c>
      <c r="E18" s="226">
        <v>7</v>
      </c>
      <c r="G18" s="90"/>
      <c r="H18" s="108">
        <v>1</v>
      </c>
    </row>
    <row r="19" spans="1:9" ht="9.75" customHeight="1" thickBot="1">
      <c r="A19" s="226"/>
      <c r="B19" s="229"/>
      <c r="C19" s="211"/>
      <c r="D19" s="225"/>
      <c r="E19" s="226"/>
      <c r="F19" s="98" t="s">
        <v>561</v>
      </c>
      <c r="G19" s="110">
        <v>1</v>
      </c>
      <c r="H19" s="93"/>
    </row>
    <row r="20" spans="1:9" ht="9.75" customHeight="1" thickTop="1" thickBot="1">
      <c r="A20" s="226"/>
      <c r="B20" s="228">
        <v>8</v>
      </c>
      <c r="C20" s="211" t="s">
        <v>362</v>
      </c>
      <c r="D20" s="238" t="s">
        <v>363</v>
      </c>
      <c r="E20" s="207">
        <v>8</v>
      </c>
      <c r="F20" s="106"/>
      <c r="G20" s="107">
        <v>3</v>
      </c>
    </row>
    <row r="21" spans="1:9" ht="9.75" customHeight="1" thickTop="1" thickBot="1">
      <c r="A21" s="226"/>
      <c r="B21" s="229"/>
      <c r="C21" s="211"/>
      <c r="D21" s="238"/>
      <c r="E21" s="236"/>
    </row>
    <row r="22" spans="1:9" ht="18.75" customHeight="1" thickTop="1">
      <c r="A22" s="66"/>
      <c r="B22" s="74"/>
      <c r="C22" s="75"/>
      <c r="D22" s="84"/>
      <c r="E22" s="66"/>
    </row>
    <row r="23" spans="1:9" ht="17.25">
      <c r="A23" s="65" t="s">
        <v>383</v>
      </c>
      <c r="D23" s="75"/>
    </row>
    <row r="24" spans="1:9" ht="6" customHeight="1">
      <c r="A24" s="66"/>
      <c r="D24" s="85"/>
    </row>
    <row r="25" spans="1:9" ht="14.25" thickBot="1">
      <c r="A25" s="66"/>
      <c r="B25" s="67" t="s">
        <v>384</v>
      </c>
      <c r="C25" s="69" t="s">
        <v>359</v>
      </c>
      <c r="D25" s="70" t="s">
        <v>360</v>
      </c>
      <c r="E25" s="87"/>
    </row>
    <row r="26" spans="1:9" ht="9.75" customHeight="1" thickTop="1" thickBot="1">
      <c r="A26" s="226"/>
      <c r="B26" s="228">
        <v>1</v>
      </c>
      <c r="C26" s="211" t="s">
        <v>498</v>
      </c>
      <c r="D26" s="224" t="s">
        <v>390</v>
      </c>
      <c r="E26" s="230">
        <v>1</v>
      </c>
    </row>
    <row r="27" spans="1:9" ht="9.75" customHeight="1" thickTop="1" thickBot="1">
      <c r="A27" s="226"/>
      <c r="B27" s="229"/>
      <c r="C27" s="211"/>
      <c r="D27" s="225"/>
      <c r="E27" s="208"/>
      <c r="F27" s="102" t="s">
        <v>88</v>
      </c>
      <c r="G27" s="115">
        <v>3</v>
      </c>
    </row>
    <row r="28" spans="1:9" ht="9.75" customHeight="1" thickTop="1" thickBot="1">
      <c r="A28" s="226"/>
      <c r="B28" s="228">
        <v>2</v>
      </c>
      <c r="C28" s="211" t="s">
        <v>547</v>
      </c>
      <c r="D28" s="238" t="s">
        <v>394</v>
      </c>
      <c r="E28" s="234">
        <v>2</v>
      </c>
      <c r="F28" s="99"/>
      <c r="G28" s="116">
        <v>1</v>
      </c>
      <c r="H28" s="90"/>
    </row>
    <row r="29" spans="1:9" ht="9.75" customHeight="1" thickBot="1">
      <c r="A29" s="226"/>
      <c r="B29" s="229"/>
      <c r="C29" s="211"/>
      <c r="D29" s="238"/>
      <c r="E29" s="234"/>
      <c r="G29" s="90" t="s">
        <v>448</v>
      </c>
      <c r="H29" s="115">
        <v>3</v>
      </c>
    </row>
    <row r="30" spans="1:9" ht="9.75" customHeight="1" thickTop="1" thickBot="1">
      <c r="A30" s="226"/>
      <c r="B30" s="228">
        <v>3</v>
      </c>
      <c r="C30" s="211" t="s">
        <v>468</v>
      </c>
      <c r="D30" s="224" t="s">
        <v>397</v>
      </c>
      <c r="E30" s="230">
        <v>3</v>
      </c>
      <c r="G30" s="90"/>
      <c r="H30" s="116">
        <v>1</v>
      </c>
      <c r="I30" s="90"/>
    </row>
    <row r="31" spans="1:9" ht="9.75" customHeight="1" thickTop="1" thickBot="1">
      <c r="A31" s="226"/>
      <c r="B31" s="229"/>
      <c r="C31" s="211"/>
      <c r="D31" s="225"/>
      <c r="E31" s="208"/>
      <c r="F31" s="102" t="s">
        <v>234</v>
      </c>
      <c r="G31" s="103">
        <v>5</v>
      </c>
      <c r="H31" s="93"/>
      <c r="I31" s="111"/>
    </row>
    <row r="32" spans="1:9" ht="9.75" customHeight="1" thickTop="1" thickBot="1">
      <c r="A32" s="226"/>
      <c r="B32" s="228">
        <v>4</v>
      </c>
      <c r="C32" s="211" t="s">
        <v>553</v>
      </c>
      <c r="D32" s="238" t="s">
        <v>387</v>
      </c>
      <c r="E32" s="239">
        <v>4</v>
      </c>
      <c r="F32" s="99"/>
      <c r="G32" s="108">
        <v>0</v>
      </c>
      <c r="H32" s="90"/>
      <c r="I32" s="111"/>
    </row>
    <row r="33" spans="1:10" ht="9.75" customHeight="1" thickBot="1">
      <c r="A33" s="226"/>
      <c r="B33" s="229"/>
      <c r="C33" s="211"/>
      <c r="D33" s="238"/>
      <c r="E33" s="239"/>
      <c r="H33" s="90" t="s">
        <v>453</v>
      </c>
      <c r="I33" s="103">
        <v>3</v>
      </c>
    </row>
    <row r="34" spans="1:10" ht="9.75" customHeight="1" thickTop="1" thickBot="1">
      <c r="A34" s="226"/>
      <c r="B34" s="228">
        <v>5</v>
      </c>
      <c r="C34" s="211" t="s">
        <v>450</v>
      </c>
      <c r="D34" s="238" t="s">
        <v>390</v>
      </c>
      <c r="E34" s="230">
        <v>5</v>
      </c>
      <c r="H34" s="90"/>
      <c r="I34" s="108">
        <v>1</v>
      </c>
    </row>
    <row r="35" spans="1:10" ht="9.75" customHeight="1" thickTop="1" thickBot="1">
      <c r="A35" s="226"/>
      <c r="B35" s="229"/>
      <c r="C35" s="211"/>
      <c r="D35" s="238"/>
      <c r="E35" s="208"/>
      <c r="F35" s="102" t="s">
        <v>235</v>
      </c>
      <c r="G35" s="103">
        <v>5</v>
      </c>
      <c r="H35" s="90"/>
      <c r="I35" s="93"/>
    </row>
    <row r="36" spans="1:10" ht="9.75" customHeight="1" thickTop="1" thickBot="1">
      <c r="A36" s="226"/>
      <c r="B36" s="228">
        <v>6</v>
      </c>
      <c r="C36" s="211" t="s">
        <v>469</v>
      </c>
      <c r="D36" s="224" t="s">
        <v>387</v>
      </c>
      <c r="E36" s="239">
        <v>6</v>
      </c>
      <c r="F36" s="99"/>
      <c r="G36" s="108">
        <v>0</v>
      </c>
      <c r="H36" s="93"/>
      <c r="I36" s="93"/>
    </row>
    <row r="37" spans="1:10" ht="9.75" customHeight="1" thickBot="1">
      <c r="A37" s="226"/>
      <c r="B37" s="229"/>
      <c r="C37" s="211"/>
      <c r="D37" s="225"/>
      <c r="E37" s="239"/>
      <c r="G37" s="90" t="s">
        <v>457</v>
      </c>
      <c r="H37" s="110">
        <v>1</v>
      </c>
      <c r="I37" s="93"/>
    </row>
    <row r="38" spans="1:10" ht="9.75" customHeight="1" thickTop="1" thickBot="1">
      <c r="A38" s="226"/>
      <c r="B38" s="228">
        <v>7</v>
      </c>
      <c r="C38" s="211" t="s">
        <v>452</v>
      </c>
      <c r="D38" s="224" t="s">
        <v>394</v>
      </c>
      <c r="E38" s="254">
        <v>7</v>
      </c>
      <c r="G38" s="90"/>
      <c r="H38" s="115">
        <v>3</v>
      </c>
    </row>
    <row r="39" spans="1:10" ht="9.75" customHeight="1" thickTop="1" thickBot="1">
      <c r="A39" s="226"/>
      <c r="B39" s="229"/>
      <c r="C39" s="211"/>
      <c r="D39" s="225"/>
      <c r="E39" s="255"/>
      <c r="F39" s="102" t="s">
        <v>89</v>
      </c>
      <c r="G39" s="114">
        <v>3</v>
      </c>
      <c r="H39" s="90"/>
    </row>
    <row r="40" spans="1:10" ht="9.75" customHeight="1" thickTop="1" thickBot="1">
      <c r="A40" s="226"/>
      <c r="B40" s="228">
        <v>8</v>
      </c>
      <c r="C40" s="211" t="s">
        <v>401</v>
      </c>
      <c r="D40" s="238" t="s">
        <v>397</v>
      </c>
      <c r="E40" s="239">
        <v>8</v>
      </c>
      <c r="F40" s="99"/>
      <c r="G40" s="108">
        <v>2</v>
      </c>
    </row>
    <row r="41" spans="1:10" ht="9.75" customHeight="1">
      <c r="A41" s="226"/>
      <c r="B41" s="229"/>
      <c r="C41" s="211"/>
      <c r="D41" s="238"/>
      <c r="E41" s="208"/>
    </row>
    <row r="42" spans="1:10" ht="27.75" customHeight="1"/>
    <row r="43" spans="1:10" ht="27.75" customHeight="1">
      <c r="A43" s="76"/>
      <c r="B43" s="76"/>
      <c r="C43" s="77"/>
      <c r="D43" s="77"/>
      <c r="E43" s="76"/>
      <c r="F43" s="91"/>
      <c r="G43" s="91"/>
      <c r="H43" s="91"/>
      <c r="I43" s="91"/>
    </row>
    <row r="44" spans="1:10" ht="17.25">
      <c r="A44" s="78" t="s">
        <v>407</v>
      </c>
    </row>
    <row r="45" spans="1:10" ht="5.25" customHeight="1">
      <c r="A45" s="78"/>
    </row>
    <row r="46" spans="1:10">
      <c r="A46" s="66"/>
      <c r="B46" s="67" t="s">
        <v>408</v>
      </c>
      <c r="C46" s="69" t="s">
        <v>359</v>
      </c>
      <c r="D46" s="70" t="s">
        <v>360</v>
      </c>
      <c r="E46" s="71"/>
    </row>
    <row r="47" spans="1:10" ht="9.75" customHeight="1">
      <c r="B47" s="207" t="s">
        <v>409</v>
      </c>
      <c r="C47" s="212"/>
      <c r="D47" s="205"/>
      <c r="E47" s="87"/>
      <c r="F47" s="92"/>
      <c r="G47" s="90"/>
      <c r="H47" s="90"/>
      <c r="I47" s="90"/>
      <c r="J47" s="80"/>
    </row>
    <row r="48" spans="1:10" ht="9.75" customHeight="1" thickBot="1">
      <c r="B48" s="208"/>
      <c r="C48" s="212"/>
      <c r="D48" s="206"/>
      <c r="E48" s="88"/>
      <c r="F48" s="93"/>
      <c r="G48" s="94"/>
      <c r="H48" s="90"/>
      <c r="I48" s="90"/>
      <c r="J48" s="80"/>
    </row>
    <row r="49" spans="2:10" ht="9.75" customHeight="1" thickTop="1" thickBot="1">
      <c r="B49" s="207" t="s">
        <v>411</v>
      </c>
      <c r="C49" s="211" t="s">
        <v>443</v>
      </c>
      <c r="D49" s="224" t="s">
        <v>373</v>
      </c>
      <c r="E49" s="87"/>
      <c r="F49" s="93"/>
      <c r="G49" s="157" t="s">
        <v>557</v>
      </c>
      <c r="H49" s="170"/>
      <c r="I49" s="93"/>
      <c r="J49" s="80"/>
    </row>
    <row r="50" spans="2:10" ht="9.75" customHeight="1" thickTop="1" thickBot="1">
      <c r="B50" s="208"/>
      <c r="C50" s="211"/>
      <c r="D50" s="225"/>
      <c r="E50" s="153"/>
      <c r="F50" s="151" t="s">
        <v>555</v>
      </c>
      <c r="G50" s="169">
        <v>2</v>
      </c>
      <c r="H50" s="111"/>
      <c r="I50" s="93"/>
      <c r="J50" s="80"/>
    </row>
    <row r="51" spans="2:10" ht="9.75" customHeight="1" thickTop="1" thickBot="1">
      <c r="B51" s="207" t="s">
        <v>413</v>
      </c>
      <c r="C51" s="211" t="s">
        <v>452</v>
      </c>
      <c r="D51" s="224" t="s">
        <v>394</v>
      </c>
      <c r="E51" s="87"/>
      <c r="F51" s="99"/>
      <c r="G51" s="108">
        <v>1</v>
      </c>
      <c r="H51" s="90"/>
      <c r="I51" s="93"/>
      <c r="J51" s="80"/>
    </row>
    <row r="52" spans="2:10" ht="9.75" customHeight="1" thickBot="1">
      <c r="B52" s="208"/>
      <c r="C52" s="211"/>
      <c r="D52" s="225"/>
      <c r="E52" s="88"/>
      <c r="F52" s="93"/>
      <c r="G52" s="90"/>
      <c r="H52" s="90" t="s">
        <v>562</v>
      </c>
      <c r="I52" s="110">
        <v>0</v>
      </c>
      <c r="J52" s="80"/>
    </row>
    <row r="53" spans="2:10" ht="9.75" customHeight="1" thickTop="1" thickBot="1">
      <c r="B53" s="207" t="s">
        <v>415</v>
      </c>
      <c r="C53" s="211" t="s">
        <v>439</v>
      </c>
      <c r="D53" s="224" t="s">
        <v>366</v>
      </c>
      <c r="E53" s="87"/>
      <c r="F53" s="93"/>
      <c r="G53" s="90"/>
      <c r="H53" s="90"/>
      <c r="I53" s="115">
        <v>2</v>
      </c>
      <c r="J53" s="80"/>
    </row>
    <row r="54" spans="2:10" ht="9.75" customHeight="1" thickBot="1">
      <c r="B54" s="208"/>
      <c r="C54" s="211"/>
      <c r="D54" s="225"/>
      <c r="E54" s="88"/>
      <c r="F54" s="98" t="s">
        <v>481</v>
      </c>
      <c r="G54" s="110">
        <v>2</v>
      </c>
      <c r="H54" s="90"/>
      <c r="I54" s="111"/>
      <c r="J54" s="80"/>
    </row>
    <row r="55" spans="2:10" ht="9.75" customHeight="1" thickTop="1" thickBot="1">
      <c r="B55" s="207" t="s">
        <v>417</v>
      </c>
      <c r="C55" s="211" t="s">
        <v>498</v>
      </c>
      <c r="D55" s="224" t="s">
        <v>390</v>
      </c>
      <c r="E55" s="154"/>
      <c r="F55" s="105"/>
      <c r="G55" s="155">
        <v>3</v>
      </c>
      <c r="H55" s="90"/>
      <c r="I55" s="111"/>
      <c r="J55" s="80"/>
    </row>
    <row r="56" spans="2:10" ht="9.75" customHeight="1" thickTop="1" thickBot="1">
      <c r="B56" s="208"/>
      <c r="C56" s="211"/>
      <c r="D56" s="225"/>
      <c r="E56" s="88"/>
      <c r="F56" s="93"/>
      <c r="G56" s="162" t="s">
        <v>725</v>
      </c>
      <c r="H56" s="180">
        <v>2</v>
      </c>
      <c r="I56" s="90"/>
      <c r="J56" s="80"/>
    </row>
    <row r="57" spans="2:10" ht="9.75" customHeight="1" thickTop="1" thickBot="1">
      <c r="B57" s="207" t="s">
        <v>419</v>
      </c>
      <c r="C57" s="201" t="s">
        <v>554</v>
      </c>
      <c r="D57" s="209" t="s">
        <v>423</v>
      </c>
      <c r="E57" s="87"/>
      <c r="F57" s="109"/>
      <c r="G57" s="106"/>
      <c r="H57" s="115" t="s">
        <v>726</v>
      </c>
      <c r="I57" s="90"/>
      <c r="J57" s="80"/>
    </row>
    <row r="58" spans="2:10" ht="9.75" customHeight="1" thickTop="1">
      <c r="B58" s="208"/>
      <c r="C58" s="202"/>
      <c r="D58" s="210"/>
      <c r="E58" s="88"/>
      <c r="F58" s="90"/>
      <c r="G58" s="90"/>
      <c r="H58" s="90"/>
      <c r="I58" s="90"/>
      <c r="J58" s="80"/>
    </row>
    <row r="59" spans="2:10" ht="9.75" customHeight="1">
      <c r="B59" s="66"/>
      <c r="C59" s="75"/>
      <c r="D59" s="66"/>
      <c r="E59" s="66"/>
    </row>
    <row r="60" spans="2:10">
      <c r="B60" s="82" t="s">
        <v>471</v>
      </c>
    </row>
    <row r="61" spans="2:10" ht="5.25" customHeight="1">
      <c r="B61" s="82"/>
    </row>
    <row r="62" spans="2:10" ht="9.6" customHeight="1">
      <c r="C62" s="201" t="s">
        <v>554</v>
      </c>
      <c r="D62" s="205" t="s">
        <v>423</v>
      </c>
      <c r="E62" s="80"/>
    </row>
    <row r="63" spans="2:10" ht="9.6" customHeight="1">
      <c r="C63" s="202"/>
      <c r="D63" s="206"/>
      <c r="E63" s="80"/>
    </row>
  </sheetData>
  <mergeCells count="100">
    <mergeCell ref="A6:A7"/>
    <mergeCell ref="B6:B7"/>
    <mergeCell ref="C6:C7"/>
    <mergeCell ref="D6:D7"/>
    <mergeCell ref="E6:E7"/>
    <mergeCell ref="E8:E9"/>
    <mergeCell ref="A10:A11"/>
    <mergeCell ref="B10:B11"/>
    <mergeCell ref="C10:C11"/>
    <mergeCell ref="D10:D11"/>
    <mergeCell ref="E10:E11"/>
    <mergeCell ref="A8:A9"/>
    <mergeCell ref="B8:B9"/>
    <mergeCell ref="C8:C9"/>
    <mergeCell ref="D8:D9"/>
    <mergeCell ref="C12:C13"/>
    <mergeCell ref="D12:D13"/>
    <mergeCell ref="E12:E13"/>
    <mergeCell ref="A14:A15"/>
    <mergeCell ref="B14:B15"/>
    <mergeCell ref="C14:C15"/>
    <mergeCell ref="D14:D15"/>
    <mergeCell ref="E14:E15"/>
    <mergeCell ref="A12:A13"/>
    <mergeCell ref="B12:B13"/>
    <mergeCell ref="A16:A17"/>
    <mergeCell ref="B16:B17"/>
    <mergeCell ref="C16:C17"/>
    <mergeCell ref="D16:D17"/>
    <mergeCell ref="E16:E17"/>
    <mergeCell ref="E18:E19"/>
    <mergeCell ref="A20:A21"/>
    <mergeCell ref="B20:B21"/>
    <mergeCell ref="C20:C21"/>
    <mergeCell ref="D20:D21"/>
    <mergeCell ref="E20:E21"/>
    <mergeCell ref="A18:A19"/>
    <mergeCell ref="B18:B19"/>
    <mergeCell ref="C18:C19"/>
    <mergeCell ref="D18:D19"/>
    <mergeCell ref="A26:A27"/>
    <mergeCell ref="B26:B27"/>
    <mergeCell ref="C26:C27"/>
    <mergeCell ref="D26:D27"/>
    <mergeCell ref="E26:E27"/>
    <mergeCell ref="E28:E29"/>
    <mergeCell ref="A30:A31"/>
    <mergeCell ref="B30:B31"/>
    <mergeCell ref="C30:C31"/>
    <mergeCell ref="D30:D31"/>
    <mergeCell ref="E30:E31"/>
    <mergeCell ref="A28:A29"/>
    <mergeCell ref="B28:B29"/>
    <mergeCell ref="C28:C29"/>
    <mergeCell ref="D28:D29"/>
    <mergeCell ref="C32:C33"/>
    <mergeCell ref="D32:D33"/>
    <mergeCell ref="E32:E33"/>
    <mergeCell ref="A34:A35"/>
    <mergeCell ref="B34:B35"/>
    <mergeCell ref="C34:C35"/>
    <mergeCell ref="D34:D35"/>
    <mergeCell ref="E34:E35"/>
    <mergeCell ref="A32:A33"/>
    <mergeCell ref="B32:B33"/>
    <mergeCell ref="A36:A37"/>
    <mergeCell ref="B36:B37"/>
    <mergeCell ref="C36:C37"/>
    <mergeCell ref="D36:D37"/>
    <mergeCell ref="E36:E37"/>
    <mergeCell ref="E38:E39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B47:B48"/>
    <mergeCell ref="C47:C48"/>
    <mergeCell ref="D47:D48"/>
    <mergeCell ref="B49:B50"/>
    <mergeCell ref="C49:C50"/>
    <mergeCell ref="D49:D50"/>
    <mergeCell ref="B51:B52"/>
    <mergeCell ref="C51:C52"/>
    <mergeCell ref="D51:D52"/>
    <mergeCell ref="B53:B54"/>
    <mergeCell ref="C53:C54"/>
    <mergeCell ref="D53:D54"/>
    <mergeCell ref="C62:C63"/>
    <mergeCell ref="D62:D63"/>
    <mergeCell ref="B55:B56"/>
    <mergeCell ref="C55:C56"/>
    <mergeCell ref="D55:D56"/>
    <mergeCell ref="B57:B58"/>
    <mergeCell ref="C57:C58"/>
    <mergeCell ref="D57:D58"/>
  </mergeCells>
  <phoneticPr fontId="3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7</vt:i4>
      </vt:variant>
    </vt:vector>
  </HeadingPairs>
  <TitlesOfParts>
    <vt:vector size="19" baseType="lpstr">
      <vt:lpstr>H26成績一覧（関東選抜）</vt:lpstr>
      <vt:lpstr>女子個人形</vt:lpstr>
      <vt:lpstr>男子個人形</vt:lpstr>
      <vt:lpstr>女子団体形</vt:lpstr>
      <vt:lpstr>男子団体形</vt:lpstr>
      <vt:lpstr>女子個人組手</vt:lpstr>
      <vt:lpstr>男子個人組手</vt:lpstr>
      <vt:lpstr>女子団体組手</vt:lpstr>
      <vt:lpstr>男子団体組手</vt:lpstr>
      <vt:lpstr>学校</vt:lpstr>
      <vt:lpstr>順番</vt:lpstr>
      <vt:lpstr>計算</vt:lpstr>
      <vt:lpstr>'H26成績一覧（関東選抜）'!Print_Area</vt:lpstr>
      <vt:lpstr>学校!Print_Area</vt:lpstr>
      <vt:lpstr>順番!Print_Area</vt:lpstr>
      <vt:lpstr>実力1</vt:lpstr>
      <vt:lpstr>実力2</vt:lpstr>
      <vt:lpstr>実力3</vt:lpstr>
      <vt:lpstr>実力4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yamakoshi</dc:creator>
  <cp:lastModifiedBy>国語</cp:lastModifiedBy>
  <cp:lastPrinted>2015-01-25T07:16:12Z</cp:lastPrinted>
  <dcterms:created xsi:type="dcterms:W3CDTF">2012-07-28T14:41:36Z</dcterms:created>
  <dcterms:modified xsi:type="dcterms:W3CDTF">2015-01-25T23:11:38Z</dcterms:modified>
</cp:coreProperties>
</file>