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0730" windowHeight="11160" tabRatio="909" activeTab="2"/>
  </bookViews>
  <sheets>
    <sheet name="表紙1" sheetId="34" r:id="rId1"/>
    <sheet name="表紙2" sheetId="44" r:id="rId2"/>
    <sheet name="表紙3" sheetId="109" r:id="rId3"/>
    <sheet name="女個形R12" sheetId="72" r:id="rId4"/>
    <sheet name="男個形R12" sheetId="73" r:id="rId5"/>
    <sheet name="男女個人形R34" sheetId="101" r:id="rId6"/>
    <sheet name="女子個人組手" sheetId="96" r:id="rId7"/>
    <sheet name="男子個人組手" sheetId="97" r:id="rId8"/>
    <sheet name="女団組" sheetId="91" r:id="rId9"/>
    <sheet name="男団組" sheetId="107" r:id="rId10"/>
    <sheet name="ﾍﾞｽﾄ8" sheetId="105" r:id="rId11"/>
    <sheet name="入館順0619" sheetId="111" r:id="rId12"/>
    <sheet name="形一覧" sheetId="113" r:id="rId13"/>
    <sheet name="組手一覧" sheetId="114" r:id="rId14"/>
    <sheet name="顧問参加表" sheetId="115" state="hidden" r:id="rId15"/>
  </sheets>
  <definedNames>
    <definedName name="_xlnm.Print_Area" localSheetId="10">ﾍﾞｽﾄ8!$A$1:$I$45</definedName>
    <definedName name="_xlnm.Print_Area" localSheetId="3">女個形R12!$A$1:$O$38</definedName>
    <definedName name="_xlnm.Print_Area" localSheetId="6">女子個人組手!$A$1:$T$53</definedName>
    <definedName name="_xlnm.Print_Area" localSheetId="8">女団組!$A$1:$R$26</definedName>
    <definedName name="_xlnm.Print_Area" localSheetId="4">男個形R12!$A$1:$O$39</definedName>
    <definedName name="_xlnm.Print_Area" localSheetId="7">男子個人組手!$A$1:$T$55</definedName>
    <definedName name="_xlnm.Print_Area" localSheetId="5">男女個人形R34!$A$1:$O$30</definedName>
    <definedName name="_xlnm.Print_Area" localSheetId="9">男団組!$A$1:$R$36</definedName>
    <definedName name="_xlnm.Print_Area" localSheetId="0">表紙1!$A$1:$F$48</definedName>
    <definedName name="_xlnm.Print_Area" localSheetId="1">表紙2!$A$1:$H$83</definedName>
    <definedName name="_xlnm.Print_Area" localSheetId="2">表紙3!$A$1:$F$35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97" l="1"/>
  <c r="S36" i="97"/>
  <c r="S38" i="97"/>
  <c r="S40" i="97"/>
  <c r="S42" i="97"/>
  <c r="S44" i="97"/>
  <c r="S46" i="97"/>
  <c r="S32" i="97"/>
  <c r="S30" i="97"/>
  <c r="S26" i="97"/>
  <c r="S24" i="97"/>
  <c r="S22" i="97"/>
  <c r="S18" i="97"/>
  <c r="S16" i="97"/>
  <c r="S14" i="97"/>
  <c r="S12" i="97"/>
  <c r="S8" i="97"/>
  <c r="S6" i="97"/>
  <c r="S28" i="97"/>
  <c r="S20" i="97"/>
  <c r="S10" i="97"/>
  <c r="R22" i="97"/>
  <c r="R24" i="97"/>
  <c r="R26" i="97"/>
  <c r="R28" i="97"/>
  <c r="R30" i="97"/>
  <c r="R32" i="97"/>
  <c r="R34" i="97"/>
  <c r="R36" i="97"/>
  <c r="R38" i="97"/>
  <c r="R40" i="97"/>
  <c r="R42" i="97"/>
  <c r="R44" i="97"/>
  <c r="R20" i="97"/>
  <c r="R10" i="97"/>
  <c r="C25" i="73" l="1"/>
  <c r="D25" i="73"/>
  <c r="K25" i="73"/>
  <c r="L25" i="73"/>
  <c r="P29" i="114" l="1"/>
  <c r="H72" i="115" l="1"/>
  <c r="G72" i="115"/>
  <c r="F72" i="115"/>
  <c r="E72" i="115"/>
  <c r="Q33" i="114"/>
  <c r="K33" i="114"/>
  <c r="J33" i="114"/>
  <c r="D33" i="114"/>
  <c r="C33" i="114"/>
  <c r="P32" i="114"/>
  <c r="R32" i="114" s="1"/>
  <c r="P31" i="114"/>
  <c r="R31" i="114" s="1"/>
  <c r="P30" i="114"/>
  <c r="R30" i="114" s="1"/>
  <c r="R29" i="114"/>
  <c r="P28" i="114"/>
  <c r="R28" i="114" s="1"/>
  <c r="P27" i="114"/>
  <c r="R27" i="114" s="1"/>
  <c r="P26" i="114"/>
  <c r="R26" i="114" s="1"/>
  <c r="P25" i="114"/>
  <c r="R25" i="114" s="1"/>
  <c r="P24" i="114"/>
  <c r="R24" i="114" s="1"/>
  <c r="P23" i="114"/>
  <c r="R23" i="114" s="1"/>
  <c r="P22" i="114"/>
  <c r="R22" i="114" s="1"/>
  <c r="P21" i="114"/>
  <c r="R21" i="114" s="1"/>
  <c r="P20" i="114"/>
  <c r="R20" i="114" s="1"/>
  <c r="P19" i="114"/>
  <c r="R19" i="114" s="1"/>
  <c r="P17" i="114"/>
  <c r="R17" i="114" s="1"/>
  <c r="P16" i="114"/>
  <c r="R16" i="114" s="1"/>
  <c r="P15" i="114"/>
  <c r="R15" i="114" s="1"/>
  <c r="P14" i="114"/>
  <c r="R14" i="114" s="1"/>
  <c r="P13" i="114"/>
  <c r="R13" i="114" s="1"/>
  <c r="P12" i="114"/>
  <c r="R12" i="114" s="1"/>
  <c r="P11" i="114"/>
  <c r="R11" i="114" s="1"/>
  <c r="P10" i="114"/>
  <c r="R10" i="114" s="1"/>
  <c r="P9" i="114"/>
  <c r="R9" i="114" s="1"/>
  <c r="P8" i="114"/>
  <c r="R8" i="114" s="1"/>
  <c r="P6" i="114"/>
  <c r="K33" i="113"/>
  <c r="J33" i="113"/>
  <c r="D33" i="113"/>
  <c r="C33" i="113"/>
  <c r="P33" i="114" l="1"/>
  <c r="R6" i="114"/>
  <c r="R33" i="114" s="1"/>
  <c r="D21" i="107" l="1"/>
  <c r="D19" i="107"/>
  <c r="C52" i="96"/>
  <c r="C50" i="96"/>
  <c r="D21" i="91"/>
  <c r="D19" i="91"/>
  <c r="C12" i="72"/>
  <c r="D12" i="72"/>
  <c r="D15" i="107"/>
  <c r="Q5" i="107" l="1"/>
  <c r="Q7" i="107"/>
  <c r="Q9" i="107"/>
  <c r="Q11" i="107"/>
  <c r="Q13" i="107"/>
  <c r="Q15" i="107"/>
  <c r="Q17" i="107"/>
  <c r="Q3" i="107"/>
  <c r="D3" i="107"/>
  <c r="D3" i="91"/>
  <c r="S44" i="96"/>
  <c r="R44" i="96"/>
  <c r="S42" i="96"/>
  <c r="R42" i="96"/>
  <c r="S40" i="96"/>
  <c r="R40" i="96"/>
  <c r="S38" i="96"/>
  <c r="R38" i="96"/>
  <c r="S36" i="96"/>
  <c r="R36" i="96"/>
  <c r="S34" i="96"/>
  <c r="R34" i="96"/>
  <c r="S32" i="96"/>
  <c r="R32" i="96"/>
  <c r="S30" i="96"/>
  <c r="R30" i="96"/>
  <c r="S28" i="96"/>
  <c r="R28" i="96"/>
  <c r="S26" i="96"/>
  <c r="R26" i="96"/>
  <c r="S24" i="96"/>
  <c r="R24" i="96"/>
  <c r="S22" i="96"/>
  <c r="R22" i="96"/>
  <c r="S20" i="96"/>
  <c r="R20" i="96"/>
  <c r="S18" i="96"/>
  <c r="R18" i="96"/>
  <c r="S16" i="96"/>
  <c r="R16" i="96"/>
  <c r="S14" i="96"/>
  <c r="R14" i="96"/>
  <c r="S12" i="96"/>
  <c r="R12" i="96"/>
  <c r="S10" i="96"/>
  <c r="R10" i="96"/>
  <c r="S8" i="96"/>
  <c r="R8" i="96"/>
  <c r="S6" i="96"/>
  <c r="R6" i="96"/>
  <c r="S4" i="96"/>
  <c r="R4" i="96"/>
  <c r="D46" i="96"/>
  <c r="D6" i="96"/>
  <c r="D8" i="96"/>
  <c r="D10" i="96"/>
  <c r="D12" i="96"/>
  <c r="D14" i="96"/>
  <c r="D16" i="96"/>
  <c r="D18" i="96"/>
  <c r="D20" i="96"/>
  <c r="D22" i="96"/>
  <c r="D24" i="96"/>
  <c r="D26" i="96"/>
  <c r="D28" i="96"/>
  <c r="D30" i="96"/>
  <c r="D32" i="96"/>
  <c r="D34" i="96"/>
  <c r="D36" i="96"/>
  <c r="D38" i="96"/>
  <c r="D40" i="96"/>
  <c r="D42" i="96"/>
  <c r="D44" i="96"/>
  <c r="D4" i="96"/>
  <c r="C6" i="96"/>
  <c r="C8" i="96"/>
  <c r="C10" i="96"/>
  <c r="C12" i="96"/>
  <c r="C14" i="96"/>
  <c r="C16" i="96"/>
  <c r="C18" i="96"/>
  <c r="C20" i="96"/>
  <c r="C22" i="96"/>
  <c r="C24" i="96"/>
  <c r="C26" i="96"/>
  <c r="C28" i="96"/>
  <c r="C30" i="96"/>
  <c r="C32" i="96"/>
  <c r="C34" i="96"/>
  <c r="C36" i="96"/>
  <c r="C38" i="96"/>
  <c r="C40" i="96"/>
  <c r="C42" i="96"/>
  <c r="C44" i="96"/>
  <c r="C46" i="96"/>
  <c r="C4" i="96"/>
  <c r="S4" i="97"/>
  <c r="R4" i="97"/>
  <c r="D6" i="97"/>
  <c r="D8" i="97"/>
  <c r="D10" i="97"/>
  <c r="D12" i="97"/>
  <c r="D14" i="97"/>
  <c r="D16" i="97"/>
  <c r="D18" i="97"/>
  <c r="D20" i="97"/>
  <c r="D22" i="97"/>
  <c r="D24" i="97"/>
  <c r="D26" i="97"/>
  <c r="D28" i="97"/>
  <c r="D30" i="97"/>
  <c r="D32" i="97"/>
  <c r="D34" i="97"/>
  <c r="D36" i="97"/>
  <c r="D38" i="97"/>
  <c r="D40" i="97"/>
  <c r="D42" i="97"/>
  <c r="D44" i="97"/>
  <c r="D46" i="97"/>
  <c r="D48" i="97"/>
  <c r="D50" i="97"/>
  <c r="D52" i="97"/>
  <c r="D54" i="97"/>
  <c r="C6" i="97"/>
  <c r="C8" i="97"/>
  <c r="C10" i="97"/>
  <c r="C12" i="97"/>
  <c r="C14" i="97"/>
  <c r="C16" i="97"/>
  <c r="C18" i="97"/>
  <c r="C20" i="97"/>
  <c r="C22" i="97"/>
  <c r="C24" i="97"/>
  <c r="C26" i="97"/>
  <c r="C28" i="97"/>
  <c r="C30" i="97"/>
  <c r="C32" i="97"/>
  <c r="C34" i="97"/>
  <c r="C36" i="97"/>
  <c r="C38" i="97"/>
  <c r="C40" i="97"/>
  <c r="C42" i="97"/>
  <c r="C44" i="97"/>
  <c r="C46" i="97"/>
  <c r="C48" i="97"/>
  <c r="C50" i="97"/>
  <c r="C52" i="97"/>
  <c r="C54" i="97"/>
  <c r="D4" i="97"/>
  <c r="C4" i="97"/>
  <c r="L24" i="101"/>
  <c r="L23" i="101"/>
  <c r="L21" i="101"/>
  <c r="L20" i="101"/>
  <c r="L5" i="101"/>
  <c r="L6" i="101"/>
  <c r="L7" i="101"/>
  <c r="L8" i="101"/>
  <c r="L9" i="101"/>
  <c r="L10" i="101"/>
  <c r="L11" i="101"/>
  <c r="L4" i="101"/>
  <c r="K24" i="101"/>
  <c r="K23" i="101"/>
  <c r="K21" i="101"/>
  <c r="K20" i="101"/>
  <c r="K5" i="101"/>
  <c r="K6" i="101"/>
  <c r="K7" i="101"/>
  <c r="K8" i="101"/>
  <c r="K9" i="101"/>
  <c r="K10" i="101"/>
  <c r="K11" i="101"/>
  <c r="K4" i="101"/>
  <c r="D24" i="101"/>
  <c r="D23" i="101"/>
  <c r="D21" i="101"/>
  <c r="D20" i="101"/>
  <c r="D5" i="101"/>
  <c r="D6" i="101"/>
  <c r="D7" i="101"/>
  <c r="D8" i="101"/>
  <c r="D9" i="101"/>
  <c r="D10" i="101"/>
  <c r="D11" i="101"/>
  <c r="C24" i="101"/>
  <c r="C23" i="101"/>
  <c r="C21" i="101"/>
  <c r="C20" i="101"/>
  <c r="C5" i="101"/>
  <c r="C6" i="101"/>
  <c r="C7" i="101"/>
  <c r="C8" i="101"/>
  <c r="C9" i="101"/>
  <c r="C10" i="101"/>
  <c r="C11" i="101"/>
  <c r="C4" i="101"/>
  <c r="D4" i="101"/>
  <c r="L31" i="73"/>
  <c r="L32" i="73"/>
  <c r="L33" i="73"/>
  <c r="L34" i="73"/>
  <c r="L35" i="73"/>
  <c r="L36" i="73"/>
  <c r="L37" i="73"/>
  <c r="L30" i="73"/>
  <c r="D31" i="73"/>
  <c r="D32" i="73"/>
  <c r="D33" i="73"/>
  <c r="D34" i="73"/>
  <c r="D35" i="73"/>
  <c r="D36" i="73"/>
  <c r="D37" i="73"/>
  <c r="D30" i="73"/>
  <c r="L24" i="73"/>
  <c r="L23" i="73"/>
  <c r="L22" i="73"/>
  <c r="L21" i="73"/>
  <c r="L20" i="73"/>
  <c r="L19" i="73"/>
  <c r="L18" i="73"/>
  <c r="L17" i="73"/>
  <c r="L16" i="73"/>
  <c r="D24" i="73"/>
  <c r="D23" i="73"/>
  <c r="D22" i="73"/>
  <c r="D21" i="73"/>
  <c r="D20" i="73"/>
  <c r="D19" i="73"/>
  <c r="D18" i="73"/>
  <c r="D17" i="73"/>
  <c r="D16" i="73"/>
  <c r="L12" i="73"/>
  <c r="L11" i="73"/>
  <c r="L10" i="73"/>
  <c r="L9" i="73"/>
  <c r="L8" i="73"/>
  <c r="L7" i="73"/>
  <c r="L6" i="73"/>
  <c r="L5" i="73"/>
  <c r="L4" i="73"/>
  <c r="D5" i="73"/>
  <c r="D6" i="73"/>
  <c r="D7" i="73"/>
  <c r="D8" i="73"/>
  <c r="D9" i="73"/>
  <c r="D10" i="73"/>
  <c r="D11" i="73"/>
  <c r="D12" i="73"/>
  <c r="K37" i="73"/>
  <c r="K36" i="73"/>
  <c r="K35" i="73"/>
  <c r="K34" i="73"/>
  <c r="K33" i="73"/>
  <c r="K32" i="73"/>
  <c r="K31" i="73"/>
  <c r="K30" i="73"/>
  <c r="C31" i="73"/>
  <c r="C32" i="73"/>
  <c r="C33" i="73"/>
  <c r="C34" i="73"/>
  <c r="C35" i="73"/>
  <c r="C36" i="73"/>
  <c r="C37" i="73"/>
  <c r="C30" i="73"/>
  <c r="K18" i="73"/>
  <c r="K19" i="73"/>
  <c r="K20" i="73"/>
  <c r="K21" i="73"/>
  <c r="K22" i="73"/>
  <c r="K23" i="73"/>
  <c r="K24" i="73"/>
  <c r="K17" i="73"/>
  <c r="K16" i="73"/>
  <c r="C24" i="73"/>
  <c r="C23" i="73"/>
  <c r="C22" i="73"/>
  <c r="C21" i="73"/>
  <c r="C20" i="73"/>
  <c r="C19" i="73"/>
  <c r="C18" i="73"/>
  <c r="C17" i="73"/>
  <c r="C16" i="73"/>
  <c r="K12" i="73"/>
  <c r="K11" i="73"/>
  <c r="K10" i="73"/>
  <c r="K9" i="73"/>
  <c r="K8" i="73"/>
  <c r="K7" i="73"/>
  <c r="K6" i="73"/>
  <c r="K5" i="73"/>
  <c r="K4" i="73"/>
  <c r="C5" i="73"/>
  <c r="C6" i="73"/>
  <c r="C7" i="73"/>
  <c r="C8" i="73"/>
  <c r="C9" i="73"/>
  <c r="C10" i="73"/>
  <c r="C11" i="73"/>
  <c r="C12" i="73"/>
  <c r="C11" i="72"/>
  <c r="D11" i="72"/>
  <c r="L37" i="72"/>
  <c r="L36" i="72"/>
  <c r="L35" i="72"/>
  <c r="L34" i="72"/>
  <c r="L33" i="72"/>
  <c r="L32" i="72"/>
  <c r="L31" i="72"/>
  <c r="L30" i="72"/>
  <c r="D37" i="72"/>
  <c r="D36" i="72"/>
  <c r="D35" i="72"/>
  <c r="D34" i="72"/>
  <c r="D33" i="72"/>
  <c r="D32" i="72"/>
  <c r="D31" i="72"/>
  <c r="D30" i="72"/>
  <c r="L24" i="72"/>
  <c r="L23" i="72"/>
  <c r="L22" i="72"/>
  <c r="L21" i="72"/>
  <c r="L20" i="72"/>
  <c r="L19" i="72"/>
  <c r="L18" i="72"/>
  <c r="L17" i="72"/>
  <c r="L16" i="72"/>
  <c r="D24" i="72"/>
  <c r="D25" i="72"/>
  <c r="D23" i="72"/>
  <c r="D22" i="72"/>
  <c r="D21" i="72"/>
  <c r="D20" i="72"/>
  <c r="D19" i="72"/>
  <c r="D18" i="72"/>
  <c r="D17" i="72"/>
  <c r="D16" i="72"/>
  <c r="L12" i="72"/>
  <c r="L11" i="72"/>
  <c r="L10" i="72"/>
  <c r="L9" i="72"/>
  <c r="L8" i="72"/>
  <c r="L7" i="72"/>
  <c r="L6" i="72"/>
  <c r="L5" i="72"/>
  <c r="L4" i="72"/>
  <c r="D5" i="72"/>
  <c r="D6" i="72"/>
  <c r="D7" i="72"/>
  <c r="D8" i="72"/>
  <c r="D9" i="72"/>
  <c r="D10" i="72"/>
  <c r="D4" i="72"/>
  <c r="K37" i="72"/>
  <c r="K36" i="72"/>
  <c r="K35" i="72"/>
  <c r="K34" i="72"/>
  <c r="K33" i="72"/>
  <c r="K32" i="72"/>
  <c r="K31" i="72"/>
  <c r="K30" i="72"/>
  <c r="C37" i="72"/>
  <c r="C36" i="72"/>
  <c r="C35" i="72"/>
  <c r="C34" i="72"/>
  <c r="C33" i="72"/>
  <c r="C32" i="72"/>
  <c r="C31" i="72"/>
  <c r="C30" i="72"/>
  <c r="K24" i="72"/>
  <c r="K23" i="72"/>
  <c r="K22" i="72"/>
  <c r="K21" i="72"/>
  <c r="K20" i="72"/>
  <c r="K19" i="72"/>
  <c r="K18" i="72"/>
  <c r="K17" i="72"/>
  <c r="K16" i="72"/>
  <c r="K12" i="72"/>
  <c r="K11" i="72"/>
  <c r="K10" i="72"/>
  <c r="K9" i="72"/>
  <c r="K8" i="72"/>
  <c r="K7" i="72"/>
  <c r="K6" i="72"/>
  <c r="K5" i="72"/>
  <c r="K4" i="72"/>
  <c r="C24" i="72"/>
  <c r="C25" i="72"/>
  <c r="C23" i="72"/>
  <c r="C22" i="72"/>
  <c r="C21" i="72"/>
  <c r="C20" i="72"/>
  <c r="C19" i="72"/>
  <c r="C18" i="72"/>
  <c r="C17" i="72"/>
  <c r="C16" i="72"/>
  <c r="C5" i="72"/>
  <c r="C6" i="72"/>
  <c r="C7" i="72"/>
  <c r="C8" i="72"/>
  <c r="C9" i="72"/>
  <c r="C10" i="72"/>
  <c r="C4" i="72"/>
  <c r="Q17" i="91" l="1"/>
  <c r="P17" i="91"/>
  <c r="D17" i="91"/>
  <c r="C17" i="91"/>
  <c r="Q15" i="91"/>
  <c r="P15" i="91"/>
  <c r="D15" i="91"/>
  <c r="C15" i="91"/>
  <c r="Q13" i="91"/>
  <c r="P13" i="91"/>
  <c r="D13" i="91"/>
  <c r="C13" i="91"/>
  <c r="Q11" i="91"/>
  <c r="P11" i="91"/>
  <c r="D11" i="91"/>
  <c r="C11" i="91"/>
  <c r="Q9" i="91"/>
  <c r="P9" i="91"/>
  <c r="D9" i="91"/>
  <c r="C9" i="91"/>
  <c r="Q7" i="91"/>
  <c r="P7" i="91"/>
  <c r="D7" i="91"/>
  <c r="C7" i="91"/>
  <c r="Q5" i="91"/>
  <c r="P5" i="91"/>
  <c r="D5" i="91"/>
  <c r="C5" i="91"/>
  <c r="Q3" i="91"/>
  <c r="P3" i="91"/>
  <c r="C3" i="91"/>
  <c r="P17" i="107"/>
  <c r="D17" i="107"/>
  <c r="C17" i="107"/>
  <c r="P15" i="107"/>
  <c r="C15" i="107"/>
  <c r="P13" i="107"/>
  <c r="D13" i="107"/>
  <c r="C13" i="107"/>
  <c r="P11" i="107"/>
  <c r="D11" i="107"/>
  <c r="C11" i="107"/>
  <c r="P9" i="107"/>
  <c r="D9" i="107"/>
  <c r="C9" i="107"/>
  <c r="P7" i="107"/>
  <c r="D7" i="107"/>
  <c r="C7" i="107"/>
  <c r="P5" i="107"/>
  <c r="D5" i="107"/>
  <c r="C5" i="107"/>
  <c r="P3" i="107"/>
  <c r="C3" i="107"/>
  <c r="S46" i="96" l="1"/>
  <c r="R46" i="96"/>
  <c r="S52" i="97" l="1"/>
  <c r="R52" i="97"/>
  <c r="S50" i="97"/>
  <c r="R50" i="97"/>
  <c r="S48" i="97"/>
  <c r="R48" i="97"/>
  <c r="R46" i="97"/>
  <c r="R18" i="97"/>
  <c r="R16" i="97"/>
  <c r="R14" i="97"/>
  <c r="R12" i="97"/>
  <c r="R8" i="97"/>
  <c r="R6" i="97"/>
  <c r="P21" i="107" l="1"/>
  <c r="P19" i="107"/>
  <c r="D13" i="73" l="1"/>
  <c r="D4" i="73"/>
  <c r="C13" i="73"/>
  <c r="C4" i="73"/>
  <c r="P21" i="91" l="1"/>
  <c r="P19" i="91"/>
</calcChain>
</file>

<file path=xl/sharedStrings.xml><?xml version="1.0" encoding="utf-8"?>
<sst xmlns="http://schemas.openxmlformats.org/spreadsheetml/2006/main" count="1779" uniqueCount="900">
  <si>
    <t>氏名</t>
    <rPh sb="0" eb="2">
      <t>シメイ</t>
    </rPh>
    <phoneticPr fontId="3"/>
  </si>
  <si>
    <t>学校名</t>
    <rPh sb="0" eb="3">
      <t>ガッコウメイ</t>
    </rPh>
    <phoneticPr fontId="3"/>
  </si>
  <si>
    <t>ｺ-ﾄﾞ</t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</si>
  <si>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</si>
  <si>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</si>
  <si>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</si>
  <si>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審判構成</t>
    <rPh sb="0" eb="2">
      <t>シンパン</t>
    </rPh>
    <rPh sb="2" eb="4">
      <t>コウセイ</t>
    </rPh>
    <phoneticPr fontId="3"/>
  </si>
  <si>
    <t>団体</t>
    <rPh sb="0" eb="2">
      <t>ダンタイ</t>
    </rPh>
    <phoneticPr fontId="3"/>
  </si>
  <si>
    <t>個　　　　　　人</t>
    <rPh sb="0" eb="1">
      <t>コ</t>
    </rPh>
    <rPh sb="7" eb="8">
      <t>ヒト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</si>
  <si>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</si>
  <si>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</si>
  <si>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ナガイ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</si>
  <si>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</si>
  <si>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東金</t>
    <rPh sb="0" eb="2">
      <t>トウガネ</t>
    </rPh>
    <phoneticPr fontId="3"/>
  </si>
  <si>
    <t>敬愛学園</t>
    <rPh sb="0" eb="2">
      <t>ケイアイ</t>
    </rPh>
    <rPh sb="2" eb="4">
      <t>ガクエン</t>
    </rPh>
    <phoneticPr fontId="3"/>
  </si>
  <si>
    <t>千葉経済</t>
    <rPh sb="0" eb="2">
      <t>チバ</t>
    </rPh>
    <rPh sb="2" eb="4">
      <t>ケイザイ</t>
    </rPh>
    <phoneticPr fontId="3"/>
  </si>
  <si>
    <t>昭和学院</t>
    <rPh sb="0" eb="2">
      <t>ショウワ</t>
    </rPh>
    <rPh sb="2" eb="4">
      <t>ガクイン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</si>
  <si>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</si>
  <si>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</si>
  <si>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佐原</t>
    <rPh sb="0" eb="2">
      <t>サワラ</t>
    </rPh>
    <phoneticPr fontId="3"/>
  </si>
  <si>
    <t>渋谷幕張</t>
    <rPh sb="0" eb="2">
      <t>シブヤ</t>
    </rPh>
    <rPh sb="2" eb="4">
      <t>マクハリ</t>
    </rPh>
    <phoneticPr fontId="3"/>
  </si>
  <si>
    <t>弁当</t>
    <rPh sb="0" eb="2">
      <t>ベントウ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</si>
  <si>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</si>
  <si>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入館指導</t>
    <rPh sb="0" eb="2">
      <t>ニュウカン</t>
    </rPh>
    <rPh sb="2" eb="4">
      <t>シドウ</t>
    </rPh>
    <phoneticPr fontId="3"/>
  </si>
  <si>
    <t>大会ドクター</t>
    <rPh sb="0" eb="2">
      <t>タイカイ</t>
    </rPh>
    <phoneticPr fontId="3"/>
  </si>
  <si>
    <t>式　　　　　典</t>
    <rPh sb="0" eb="1">
      <t>シキ</t>
    </rPh>
    <rPh sb="6" eb="7">
      <t>テン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</si>
  <si>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</si>
  <si>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>広報　</t>
    <rPh sb="0" eb="2">
      <t>コウホウ</t>
    </rPh>
    <phoneticPr fontId="3"/>
  </si>
  <si>
    <t>補助生徒：</t>
    <rPh sb="0" eb="2">
      <t>ホジョ</t>
    </rPh>
    <rPh sb="2" eb="4">
      <t>セイト</t>
    </rPh>
    <phoneticPr fontId="3"/>
  </si>
  <si>
    <t>記録</t>
    <rPh sb="0" eb="2">
      <t>キロク</t>
    </rPh>
    <phoneticPr fontId="3"/>
  </si>
  <si>
    <t>進行</t>
    <rPh sb="0" eb="2">
      <t>シンコウ</t>
    </rPh>
    <phoneticPr fontId="3"/>
  </si>
  <si>
    <t>試合用具</t>
    <rPh sb="0" eb="2">
      <t>シアイ</t>
    </rPh>
    <rPh sb="2" eb="4">
      <t>ヨウグ</t>
    </rPh>
    <phoneticPr fontId="3"/>
  </si>
  <si>
    <t>受付</t>
    <rPh sb="0" eb="2">
      <t>ウケツケ</t>
    </rPh>
    <phoneticPr fontId="3"/>
  </si>
  <si>
    <t>ｺｰﾄ補助</t>
    <rPh sb="3" eb="5">
      <t>ホジョ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</si>
  <si>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</si>
  <si>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競技役員</t>
    <rPh sb="0" eb="2">
      <t>キョウギ</t>
    </rPh>
    <rPh sb="2" eb="4">
      <t>ヤクイン</t>
    </rPh>
    <phoneticPr fontId="3"/>
  </si>
  <si>
    <t>委員</t>
    <rPh sb="0" eb="2">
      <t>イイン</t>
    </rPh>
    <phoneticPr fontId="3"/>
  </si>
  <si>
    <t>梅井　泰宏</t>
    <rPh sb="0" eb="2">
      <t>ウメイ</t>
    </rPh>
    <rPh sb="3" eb="5">
      <t>ヤスヒロ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</si>
  <si>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</si>
  <si>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</si>
  <si>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</si>
  <si>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</si>
  <si>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大会委員長</t>
    <rPh sb="0" eb="2">
      <t>タイカイ</t>
    </rPh>
    <rPh sb="2" eb="5">
      <t>イインチョウ</t>
    </rPh>
    <phoneticPr fontId="3"/>
  </si>
  <si>
    <t>（専門部長）</t>
    <rPh sb="1" eb="3">
      <t>センモン</t>
    </rPh>
    <rPh sb="3" eb="5">
      <t>ブチョウ</t>
    </rPh>
    <phoneticPr fontId="3"/>
  </si>
  <si>
    <t>（　　　 同　　　　）</t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</si>
  <si>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</si>
  <si>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植草　　完</t>
    <rPh sb="0" eb="2">
      <t>ウエクサ</t>
    </rPh>
    <rPh sb="4" eb="5">
      <t>カン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</si>
  <si>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</si>
  <si>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副会長</t>
    <rPh sb="0" eb="3">
      <t>フクカイチョウ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</si>
  <si>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</si>
  <si>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会長</t>
    <rPh sb="0" eb="2">
      <t>カイチョウ</t>
    </rPh>
    <phoneticPr fontId="3"/>
  </si>
  <si>
    <t>鎌形　　勇</t>
    <rPh sb="0" eb="2">
      <t>カマガタ</t>
    </rPh>
    <rPh sb="4" eb="5">
      <t>イサム</t>
    </rPh>
    <phoneticPr fontId="4"/>
  </si>
  <si>
    <t>（県空手道連盟会長）</t>
    <rPh sb="1" eb="2">
      <t>ケン</t>
    </rPh>
    <rPh sb="2" eb="4">
      <t>カラテ</t>
    </rPh>
    <rPh sb="4" eb="5">
      <t>ドウ</t>
    </rPh>
    <rPh sb="5" eb="7">
      <t>レンメイ</t>
    </rPh>
    <rPh sb="7" eb="9">
      <t>カイチョウ</t>
    </rPh>
    <phoneticPr fontId="4"/>
  </si>
  <si>
    <t>（県教育長）</t>
    <rPh sb="1" eb="2">
      <t>ケン</t>
    </rPh>
    <rPh sb="2" eb="5">
      <t>キョウイクチョウ</t>
    </rPh>
    <phoneticPr fontId="3"/>
  </si>
  <si>
    <t>名誉会長</t>
    <rPh sb="0" eb="2">
      <t>メイヨ</t>
    </rPh>
    <rPh sb="2" eb="4">
      <t>カイチョウ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</si>
  <si>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</si>
  <si>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高井（清水）</t>
    <rPh sb="0" eb="2">
      <t>タカイ</t>
    </rPh>
    <rPh sb="3" eb="5">
      <t>シミズ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</si>
  <si>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</si>
  <si>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</si>
  <si>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市立銚子</t>
  </si>
  <si>
    <t>東総工業</t>
    <rPh sb="0" eb="2">
      <t>トウソウ</t>
    </rPh>
    <rPh sb="2" eb="4">
      <t>コウギョウ</t>
    </rPh>
    <phoneticPr fontId="3"/>
  </si>
  <si>
    <t>千葉女子</t>
    <rPh sb="0" eb="2">
      <t>チバ</t>
    </rPh>
    <rPh sb="2" eb="4">
      <t>ジョシ</t>
    </rPh>
    <phoneticPr fontId="3"/>
  </si>
  <si>
    <t>〇</t>
    <phoneticPr fontId="3"/>
  </si>
  <si>
    <t>傷害保険</t>
    <rPh sb="0" eb="2">
      <t>ショウガイ</t>
    </rPh>
    <rPh sb="2" eb="4">
      <t>ホケン</t>
    </rPh>
    <phoneticPr fontId="3"/>
  </si>
  <si>
    <t>個人</t>
    <rPh sb="0" eb="2">
      <t>コジン</t>
    </rPh>
    <phoneticPr fontId="3"/>
  </si>
  <si>
    <t>計</t>
    <rPh sb="0" eb="1">
      <t>ケイ</t>
    </rPh>
    <phoneticPr fontId="3"/>
  </si>
  <si>
    <t>小俣　歩実</t>
  </si>
  <si>
    <t>田邉 未乃和</t>
    <phoneticPr fontId="3"/>
  </si>
  <si>
    <t>顧問名</t>
    <rPh sb="0" eb="2">
      <t>コモン</t>
    </rPh>
    <rPh sb="2" eb="3">
      <t>メイ</t>
    </rPh>
    <phoneticPr fontId="3"/>
  </si>
  <si>
    <t>審判</t>
    <rPh sb="0" eb="2">
      <t>シンパン</t>
    </rPh>
    <phoneticPr fontId="3"/>
  </si>
  <si>
    <t>その他係</t>
    <rPh sb="2" eb="3">
      <t>タ</t>
    </rPh>
    <rPh sb="3" eb="4">
      <t>カカリ</t>
    </rPh>
    <phoneticPr fontId="3"/>
  </si>
  <si>
    <t>１～３
地区</t>
    <rPh sb="5" eb="7">
      <t>チク</t>
    </rPh>
    <phoneticPr fontId="3"/>
  </si>
  <si>
    <t>拓殖大学紅陵</t>
    <rPh sb="0" eb="2">
      <t>タクショク</t>
    </rPh>
    <rPh sb="2" eb="4">
      <t>ダイガク</t>
    </rPh>
    <rPh sb="4" eb="5">
      <t>ベニ</t>
    </rPh>
    <rPh sb="5" eb="6">
      <t>ミササギ</t>
    </rPh>
    <phoneticPr fontId="3"/>
  </si>
  <si>
    <t>県立長生</t>
    <rPh sb="2" eb="4">
      <t>チョウセイ</t>
    </rPh>
    <phoneticPr fontId="3"/>
  </si>
  <si>
    <t xml:space="preserve">県立茂原樟陽  </t>
    <rPh sb="2" eb="4">
      <t>モバラ</t>
    </rPh>
    <rPh sb="4" eb="6">
      <t>ショウヨウ</t>
    </rPh>
    <phoneticPr fontId="3"/>
  </si>
  <si>
    <t>県立東金</t>
    <rPh sb="2" eb="4">
      <t>トウガネ</t>
    </rPh>
    <phoneticPr fontId="3"/>
  </si>
  <si>
    <t>與島　宏</t>
  </si>
  <si>
    <t>県立成東</t>
    <rPh sb="2" eb="4">
      <t>ナルトウ</t>
    </rPh>
    <phoneticPr fontId="3"/>
  </si>
  <si>
    <t>４～６
地区</t>
    <rPh sb="5" eb="7">
      <t>チク</t>
    </rPh>
    <phoneticPr fontId="3"/>
  </si>
  <si>
    <t>成田</t>
  </si>
  <si>
    <t>秀明八千代</t>
    <rPh sb="0" eb="2">
      <t>シュウメイ</t>
    </rPh>
    <rPh sb="2" eb="5">
      <t>ヤチヨ</t>
    </rPh>
    <phoneticPr fontId="3"/>
  </si>
  <si>
    <t>県立東総工業</t>
    <rPh sb="0" eb="2">
      <t>ケンリツ</t>
    </rPh>
    <rPh sb="2" eb="4">
      <t>トウソウ</t>
    </rPh>
    <rPh sb="4" eb="6">
      <t>コウギョウ</t>
    </rPh>
    <phoneticPr fontId="3"/>
  </si>
  <si>
    <t>綿貫　慎太郎</t>
  </si>
  <si>
    <t>６～８
地区</t>
    <rPh sb="5" eb="7">
      <t>チク</t>
    </rPh>
    <phoneticPr fontId="3"/>
  </si>
  <si>
    <t>千葉経済大附</t>
    <rPh sb="0" eb="2">
      <t>チバ</t>
    </rPh>
    <rPh sb="2" eb="4">
      <t>ケイザイ</t>
    </rPh>
    <rPh sb="4" eb="5">
      <t>ダイ</t>
    </rPh>
    <rPh sb="5" eb="6">
      <t>フ</t>
    </rPh>
    <phoneticPr fontId="3"/>
  </si>
  <si>
    <t>伴　　雅史</t>
    <rPh sb="0" eb="1">
      <t>バン</t>
    </rPh>
    <rPh sb="3" eb="5">
      <t>マサシ</t>
    </rPh>
    <phoneticPr fontId="3"/>
  </si>
  <si>
    <t>椿　小百合</t>
    <rPh sb="0" eb="1">
      <t>ツバキ</t>
    </rPh>
    <rPh sb="2" eb="5">
      <t>サユリ</t>
    </rPh>
    <phoneticPr fontId="3"/>
  </si>
  <si>
    <t>中村　大樹</t>
    <rPh sb="0" eb="2">
      <t>ナカムラ</t>
    </rPh>
    <rPh sb="3" eb="5">
      <t>ダイキ</t>
    </rPh>
    <phoneticPr fontId="3"/>
  </si>
  <si>
    <t>市立習志野</t>
    <rPh sb="0" eb="2">
      <t>イチリツ</t>
    </rPh>
    <rPh sb="2" eb="5">
      <t>ナラシノ</t>
    </rPh>
    <phoneticPr fontId="3"/>
  </si>
  <si>
    <t>鈴木　成美</t>
  </si>
  <si>
    <t>三觜　直子</t>
    <rPh sb="0" eb="2">
      <t>ミツハシ</t>
    </rPh>
    <rPh sb="3" eb="5">
      <t>ナオコ</t>
    </rPh>
    <phoneticPr fontId="3"/>
  </si>
  <si>
    <t>県立千葉南</t>
    <rPh sb="2" eb="4">
      <t>チバ</t>
    </rPh>
    <rPh sb="4" eb="5">
      <t>ミナミ</t>
    </rPh>
    <phoneticPr fontId="3"/>
  </si>
  <si>
    <t>県立千葉女子</t>
    <rPh sb="0" eb="2">
      <t>ケンリツ</t>
    </rPh>
    <rPh sb="2" eb="4">
      <t>チバ</t>
    </rPh>
    <rPh sb="4" eb="6">
      <t>ジョシ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</si>
  <si>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</si>
  <si>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県立船橋東</t>
    <rPh sb="2" eb="4">
      <t>フナバシ</t>
    </rPh>
    <rPh sb="4" eb="5">
      <t>ヒガシ</t>
    </rPh>
    <phoneticPr fontId="3"/>
  </si>
  <si>
    <t>県立清水</t>
    <rPh sb="2" eb="4">
      <t>シミズ</t>
    </rPh>
    <phoneticPr fontId="3"/>
  </si>
  <si>
    <t>その他
（OB等）</t>
    <rPh sb="2" eb="3">
      <t>タ</t>
    </rPh>
    <rPh sb="7" eb="8">
      <t>ナド</t>
    </rPh>
    <phoneticPr fontId="3"/>
  </si>
  <si>
    <t>平野　孝</t>
    <rPh sb="0" eb="2">
      <t>ヒラノ</t>
    </rPh>
    <rPh sb="3" eb="4">
      <t>タカシ</t>
    </rPh>
    <phoneticPr fontId="3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</si>
  <si>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20"/>
  </si>
  <si>
    <t>駐車場解錠</t>
    <rPh sb="0" eb="3">
      <t>チュウシャジョウ</t>
    </rPh>
    <rPh sb="3" eb="5">
      <t>カイジョウ</t>
    </rPh>
    <phoneticPr fontId="20"/>
  </si>
  <si>
    <t>入館開始</t>
    <rPh sb="0" eb="2">
      <t>ニュウカン</t>
    </rPh>
    <rPh sb="2" eb="4">
      <t>カイシ</t>
    </rPh>
    <phoneticPr fontId="20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</si>
  <si>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20"/>
  </si>
  <si>
    <t>競技開始</t>
    <rPh sb="0" eb="2">
      <t>キョウギ</t>
    </rPh>
    <rPh sb="2" eb="4">
      <t>カイシ</t>
    </rPh>
    <phoneticPr fontId="20"/>
  </si>
  <si>
    <t>競技終了</t>
    <rPh sb="0" eb="2">
      <t>キョウギ</t>
    </rPh>
    <rPh sb="2" eb="4">
      <t>シュウリョウ</t>
    </rPh>
    <phoneticPr fontId="20"/>
  </si>
  <si>
    <t>種目</t>
    <rPh sb="0" eb="2">
      <t>シュモク</t>
    </rPh>
    <phoneticPr fontId="20"/>
  </si>
  <si>
    <t>競技時間</t>
    <rPh sb="0" eb="2">
      <t>キョウギ</t>
    </rPh>
    <rPh sb="2" eb="4">
      <t>ジカン</t>
    </rPh>
    <phoneticPr fontId="20"/>
  </si>
  <si>
    <t>備考</t>
    <rPh sb="0" eb="2">
      <t>ビコウ</t>
    </rPh>
    <phoneticPr fontId="20"/>
  </si>
  <si>
    <t>種目</t>
    <rPh sb="0" eb="2">
      <t>シュモク</t>
    </rPh>
    <phoneticPr fontId="3"/>
  </si>
  <si>
    <t>コード</t>
    <phoneticPr fontId="3"/>
  </si>
  <si>
    <t>千葉　優汰</t>
  </si>
  <si>
    <t>女子団体組手</t>
    <rPh sb="0" eb="2">
      <t>ジョシ</t>
    </rPh>
    <rPh sb="2" eb="4">
      <t>ダンタイ</t>
    </rPh>
    <rPh sb="4" eb="6">
      <t>クミテ</t>
    </rPh>
    <phoneticPr fontId="3"/>
  </si>
  <si>
    <t>男子団体組手</t>
    <rPh sb="0" eb="2">
      <t>ダンシ</t>
    </rPh>
    <rPh sb="2" eb="4">
      <t>ダンタイ</t>
    </rPh>
    <rPh sb="4" eb="6">
      <t>クミテ</t>
    </rPh>
    <phoneticPr fontId="3"/>
  </si>
  <si>
    <t>堀切　健一</t>
    <rPh sb="0" eb="2">
      <t>ホリキリ</t>
    </rPh>
    <rPh sb="3" eb="5">
      <t>ケンイチ</t>
    </rPh>
    <phoneticPr fontId="3"/>
  </si>
  <si>
    <t>（君津高校長）</t>
    <rPh sb="1" eb="3">
      <t>キミツ</t>
    </rPh>
    <rPh sb="3" eb="5">
      <t>コウコウ</t>
    </rPh>
    <rPh sb="4" eb="5">
      <t>セイコウ</t>
    </rPh>
    <rPh sb="5" eb="6">
      <t>チョウ</t>
    </rPh>
    <phoneticPr fontId="3"/>
  </si>
  <si>
    <t>佐藤　道広</t>
    <rPh sb="0" eb="2">
      <t>サトウ</t>
    </rPh>
    <rPh sb="3" eb="5">
      <t>ミチヒロ</t>
    </rPh>
    <phoneticPr fontId="3"/>
  </si>
  <si>
    <t>（検見川高校長）</t>
    <rPh sb="1" eb="4">
      <t>ケミガワ</t>
    </rPh>
    <rPh sb="4" eb="6">
      <t>コウコウ</t>
    </rPh>
    <rPh sb="6" eb="7">
      <t>チョウ</t>
    </rPh>
    <phoneticPr fontId="3"/>
  </si>
  <si>
    <t>苅込　英昭</t>
    <rPh sb="0" eb="1">
      <t>ガイ</t>
    </rPh>
    <rPh sb="1" eb="2">
      <t>コ</t>
    </rPh>
    <rPh sb="3" eb="4">
      <t>エイ</t>
    </rPh>
    <phoneticPr fontId="3"/>
  </si>
  <si>
    <t>（国府台高校長）</t>
    <rPh sb="1" eb="4">
      <t>コウノダイ</t>
    </rPh>
    <rPh sb="4" eb="6">
      <t>コウコウ</t>
    </rPh>
    <rPh sb="6" eb="7">
      <t>チョウ</t>
    </rPh>
    <phoneticPr fontId="3"/>
  </si>
  <si>
    <t>加瀬　直人</t>
    <rPh sb="0" eb="2">
      <t>カセ</t>
    </rPh>
    <rPh sb="3" eb="5">
      <t>ナオト</t>
    </rPh>
    <phoneticPr fontId="3"/>
  </si>
  <si>
    <t>（姉崎高校長）</t>
    <rPh sb="1" eb="3">
      <t>アネサキ</t>
    </rPh>
    <rPh sb="3" eb="5">
      <t>コウコウ</t>
    </rPh>
    <rPh sb="5" eb="6">
      <t>チョウ</t>
    </rPh>
    <phoneticPr fontId="3"/>
  </si>
  <si>
    <t>椿（千葉経済）</t>
    <rPh sb="0" eb="1">
      <t>ツバキ</t>
    </rPh>
    <rPh sb="2" eb="4">
      <t>チバ</t>
    </rPh>
    <rPh sb="4" eb="6">
      <t>ケイザイ</t>
    </rPh>
    <phoneticPr fontId="3"/>
  </si>
  <si>
    <t>習志野</t>
    <rPh sb="0" eb="3">
      <t>ナラシノ</t>
    </rPh>
    <phoneticPr fontId="3"/>
  </si>
  <si>
    <t>なし</t>
    <phoneticPr fontId="3"/>
  </si>
  <si>
    <t>消毒・掲示</t>
    <rPh sb="0" eb="2">
      <t>ショウドク</t>
    </rPh>
    <rPh sb="3" eb="5">
      <t>ケイジ</t>
    </rPh>
    <phoneticPr fontId="3"/>
  </si>
  <si>
    <t>防具庫係</t>
    <rPh sb="0" eb="2">
      <t>ボウグ</t>
    </rPh>
    <rPh sb="2" eb="3">
      <t>コ</t>
    </rPh>
    <rPh sb="3" eb="4">
      <t>カカリ</t>
    </rPh>
    <phoneticPr fontId="3"/>
  </si>
  <si>
    <t>小林　正志</t>
    <rPh sb="0" eb="2">
      <t>コバヤシ</t>
    </rPh>
    <rPh sb="3" eb="5">
      <t>マサシ</t>
    </rPh>
    <phoneticPr fontId="3"/>
  </si>
  <si>
    <t>期 日：</t>
    <rPh sb="0" eb="1">
      <t>キ</t>
    </rPh>
    <rPh sb="2" eb="3">
      <t>ヒ</t>
    </rPh>
    <phoneticPr fontId="3"/>
  </si>
  <si>
    <t>全学校で協力して行う</t>
    <rPh sb="0" eb="1">
      <t>ゼン</t>
    </rPh>
    <rPh sb="1" eb="3">
      <t>ガッコウ</t>
    </rPh>
    <rPh sb="4" eb="6">
      <t>キョウリョク</t>
    </rPh>
    <rPh sb="8" eb="9">
      <t>オコナ</t>
    </rPh>
    <phoneticPr fontId="3"/>
  </si>
  <si>
    <t>試合用具・備品</t>
    <rPh sb="0" eb="2">
      <t>シアイ</t>
    </rPh>
    <rPh sb="2" eb="4">
      <t>ヨウグ</t>
    </rPh>
    <rPh sb="5" eb="7">
      <t>ビヒン</t>
    </rPh>
    <phoneticPr fontId="3"/>
  </si>
  <si>
    <t>監督・顧問会議（１F会議室）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20"/>
  </si>
  <si>
    <t>得点</t>
    <rPh sb="0" eb="2">
      <t>トクテン</t>
    </rPh>
    <phoneticPr fontId="3"/>
  </si>
  <si>
    <t>順位</t>
    <rPh sb="0" eb="2">
      <t>ジュンイ</t>
    </rPh>
    <phoneticPr fontId="3"/>
  </si>
  <si>
    <t>形名</t>
    <rPh sb="0" eb="1">
      <t>カタ</t>
    </rPh>
    <rPh sb="1" eb="2">
      <t>メイ</t>
    </rPh>
    <phoneticPr fontId="3"/>
  </si>
  <si>
    <t>ジオン</t>
    <phoneticPr fontId="3"/>
  </si>
  <si>
    <t>バッサイダイ</t>
    <phoneticPr fontId="3"/>
  </si>
  <si>
    <t>セーパイ</t>
    <phoneticPr fontId="3"/>
  </si>
  <si>
    <t>カンクウダイ</t>
    <phoneticPr fontId="3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</si>
  <si>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3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</si>
  <si>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3"/>
  </si>
  <si>
    <t>長生</t>
    <rPh sb="0" eb="2">
      <t>チョウセイ</t>
    </rPh>
    <phoneticPr fontId="3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</si>
  <si>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3"/>
  </si>
  <si>
    <t>船橋東</t>
    <rPh sb="0" eb="2">
      <t>フナバシ</t>
    </rPh>
    <rPh sb="2" eb="3">
      <t>ヒガシ</t>
    </rPh>
    <phoneticPr fontId="3"/>
  </si>
  <si>
    <t>清水</t>
    <rPh sb="0" eb="2">
      <t>シミズ</t>
    </rPh>
    <phoneticPr fontId="3"/>
  </si>
  <si>
    <t>千葉南</t>
    <rPh sb="0" eb="2">
      <t>チバ</t>
    </rPh>
    <rPh sb="2" eb="3">
      <t>ミナミ</t>
    </rPh>
    <phoneticPr fontId="3"/>
  </si>
  <si>
    <t>①</t>
    <phoneticPr fontId="3"/>
  </si>
  <si>
    <t>④</t>
    <phoneticPr fontId="3"/>
  </si>
  <si>
    <t>③</t>
    <phoneticPr fontId="3"/>
  </si>
  <si>
    <t>②</t>
    <phoneticPr fontId="3"/>
  </si>
  <si>
    <t>成田北</t>
    <rPh sb="0" eb="2">
      <t>ナリタ</t>
    </rPh>
    <rPh sb="2" eb="3">
      <t>キタ</t>
    </rPh>
    <phoneticPr fontId="3"/>
  </si>
  <si>
    <t>市立銚子</t>
    <rPh sb="0" eb="2">
      <t>イチリツ</t>
    </rPh>
    <rPh sb="2" eb="4">
      <t>チョウシ</t>
    </rPh>
    <phoneticPr fontId="3"/>
  </si>
  <si>
    <t xml:space="preserve">  </t>
    <phoneticPr fontId="3"/>
  </si>
  <si>
    <t>個人形</t>
    <rPh sb="0" eb="2">
      <t>コジン</t>
    </rPh>
    <rPh sb="2" eb="3">
      <t>カタ</t>
    </rPh>
    <phoneticPr fontId="3"/>
  </si>
  <si>
    <t>優　勝</t>
    <rPh sb="0" eb="1">
      <t>ユウ</t>
    </rPh>
    <rPh sb="2" eb="3">
      <t>カツ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</si>
  <si>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</si>
  <si>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</si>
  <si>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</si>
  <si>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</si>
  <si>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</si>
  <si>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</si>
  <si>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</si>
  <si>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</si>
  <si>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</si>
  <si>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番号</t>
    <rPh sb="0" eb="2">
      <t>バンゴウ</t>
    </rPh>
    <phoneticPr fontId="3"/>
  </si>
  <si>
    <t>成東</t>
    <rPh sb="0" eb="1">
      <t>ナ</t>
    </rPh>
    <rPh sb="1" eb="2">
      <t>トウ</t>
    </rPh>
    <phoneticPr fontId="3"/>
  </si>
  <si>
    <t>西武台</t>
    <rPh sb="0" eb="2">
      <t>セイブ</t>
    </rPh>
    <rPh sb="2" eb="3">
      <t>ダイ</t>
    </rPh>
    <phoneticPr fontId="3"/>
  </si>
  <si>
    <t>形</t>
    <rPh sb="0" eb="1">
      <t>カタ</t>
    </rPh>
    <phoneticPr fontId="3"/>
  </si>
  <si>
    <t>推薦</t>
    <rPh sb="0" eb="2">
      <t>スイセン</t>
    </rPh>
    <phoneticPr fontId="3"/>
  </si>
  <si>
    <t>〇</t>
  </si>
  <si>
    <t>増田　望華</t>
    <phoneticPr fontId="3"/>
  </si>
  <si>
    <t>齋藤　和華</t>
    <phoneticPr fontId="3"/>
  </si>
  <si>
    <t>岡本　依央理</t>
    <phoneticPr fontId="3"/>
  </si>
  <si>
    <t>北　莉暢</t>
    <phoneticPr fontId="3"/>
  </si>
  <si>
    <t>小松　凜</t>
    <rPh sb="0" eb="2">
      <t>コマツ</t>
    </rPh>
    <rPh sb="3" eb="4">
      <t>リン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</si>
  <si>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</si>
  <si>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向後　芽衣</t>
    <rPh sb="0" eb="2">
      <t>コウゴ</t>
    </rPh>
    <rPh sb="3" eb="5">
      <t>メイ</t>
    </rPh>
    <phoneticPr fontId="2"/>
  </si>
  <si>
    <t>齊藤　朝花</t>
    <rPh sb="0" eb="2">
      <t>サイトウ</t>
    </rPh>
    <rPh sb="3" eb="4">
      <t>アサ</t>
    </rPh>
    <rPh sb="4" eb="5">
      <t>ハナ</t>
    </rPh>
    <phoneticPr fontId="1"/>
  </si>
  <si>
    <t>Tatami1</t>
    <phoneticPr fontId="3"/>
  </si>
  <si>
    <t>Tatami2</t>
    <phoneticPr fontId="3"/>
  </si>
  <si>
    <t>市瀬　皇稀</t>
  </si>
  <si>
    <t>男子個人形１ラウンド（各Tatami上位４名２ラウンドへ）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</si>
  <si>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女子個人形第１ラウンド（各Tatami上位４名２ラウンドへ）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</si>
  <si>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昼食60分（前半20分は練習しない）</t>
    <rPh sb="0" eb="2">
      <t>チュウショク</t>
    </rPh>
    <rPh sb="4" eb="5">
      <t>フン</t>
    </rPh>
    <rPh sb="6" eb="8">
      <t>ゼンハン</t>
    </rPh>
    <rPh sb="10" eb="11">
      <t>フン</t>
    </rPh>
    <rPh sb="12" eb="14">
      <t>レンシュウ</t>
    </rPh>
    <phoneticPr fontId="20"/>
  </si>
  <si>
    <t>Tatami①</t>
    <phoneticPr fontId="20"/>
  </si>
  <si>
    <t>Tatami②</t>
    <phoneticPr fontId="20"/>
  </si>
  <si>
    <t>Tatami③</t>
    <phoneticPr fontId="20"/>
  </si>
  <si>
    <t>女子団体</t>
    <rPh sb="0" eb="2">
      <t>ジョシ</t>
    </rPh>
    <rPh sb="2" eb="4">
      <t>ダンタイ</t>
    </rPh>
    <phoneticPr fontId="3"/>
  </si>
  <si>
    <t>女子個人形メダルマッチ</t>
    <rPh sb="0" eb="2">
      <t>ジョシ</t>
    </rPh>
    <rPh sb="2" eb="4">
      <t>コジン</t>
    </rPh>
    <rPh sb="4" eb="5">
      <t>カタ</t>
    </rPh>
    <phoneticPr fontId="3"/>
  </si>
  <si>
    <t>男子個人形２ラウンド（各Tatami上位４名３ラウンドへ）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</si>
  <si>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女子個人形第２ラウンド（各Tatami上位４名３ラウンドへ）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</si>
  <si>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男子個人形第3ラウンド（上位４名メダルマッチへ）　　</t>
    <rPh sb="0" eb="2">
      <t>ダンシ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</si>
  <si>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男子個人形メダルマッチ</t>
    <rPh sb="0" eb="2">
      <t>ダンシ</t>
    </rPh>
    <rPh sb="2" eb="4">
      <t>コジン</t>
    </rPh>
    <rPh sb="4" eb="5">
      <t>カタ</t>
    </rPh>
    <phoneticPr fontId="3"/>
  </si>
  <si>
    <t>3位・4位決定戦</t>
    <rPh sb="1" eb="2">
      <t>イ</t>
    </rPh>
    <rPh sb="4" eb="5">
      <t>イ</t>
    </rPh>
    <rPh sb="5" eb="8">
      <t>ケッテイセン</t>
    </rPh>
    <phoneticPr fontId="3"/>
  </si>
  <si>
    <t>決勝戦</t>
    <rPh sb="0" eb="3">
      <t>ケッショウセン</t>
    </rPh>
    <phoneticPr fontId="3"/>
  </si>
  <si>
    <t>サイファ</t>
    <phoneticPr fontId="3"/>
  </si>
  <si>
    <t>セイエンチン</t>
    <phoneticPr fontId="3"/>
  </si>
  <si>
    <t>チントウ</t>
    <phoneticPr fontId="3"/>
  </si>
  <si>
    <t>セイシャン</t>
    <phoneticPr fontId="3"/>
  </si>
  <si>
    <t>セイサン</t>
    <phoneticPr fontId="3"/>
  </si>
  <si>
    <t>クルルンファ</t>
    <phoneticPr fontId="3"/>
  </si>
  <si>
    <t>エンピ</t>
    <phoneticPr fontId="3"/>
  </si>
  <si>
    <t>カンクウショウ</t>
    <phoneticPr fontId="3"/>
  </si>
  <si>
    <t>マツムラローハイ</t>
    <phoneticPr fontId="3"/>
  </si>
  <si>
    <t>ニーパイポ</t>
    <phoneticPr fontId="3"/>
  </si>
  <si>
    <t>クーシャンクー</t>
    <phoneticPr fontId="3"/>
  </si>
  <si>
    <t>ニーセーシ</t>
    <phoneticPr fontId="3"/>
  </si>
  <si>
    <t>女子個人形第3ラウンド（上位４名メダルマッチへ）　　</t>
    <rPh sb="0" eb="2">
      <t>ジョシ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</si>
  <si>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プログラム作成</t>
    <rPh sb="5" eb="7">
      <t>サクセイ</t>
    </rPh>
    <phoneticPr fontId="3"/>
  </si>
  <si>
    <t>印刷　　昭和学院</t>
    <rPh sb="0" eb="2">
      <t>インサツ</t>
    </rPh>
    <rPh sb="4" eb="6">
      <t>ショウワ</t>
    </rPh>
    <rPh sb="6" eb="8">
      <t>ガクイン</t>
    </rPh>
    <phoneticPr fontId="3"/>
  </si>
  <si>
    <t>　　</t>
    <phoneticPr fontId="3"/>
  </si>
  <si>
    <t>濱口（秀明）</t>
    <rPh sb="0" eb="2">
      <t>ハマグチ</t>
    </rPh>
    <rPh sb="3" eb="5">
      <t>シュウメイ</t>
    </rPh>
    <phoneticPr fontId="3"/>
  </si>
  <si>
    <t>2日目</t>
    <rPh sb="1" eb="2">
      <t>ニチ</t>
    </rPh>
    <rPh sb="2" eb="3">
      <t>メ</t>
    </rPh>
    <phoneticPr fontId="3"/>
  </si>
  <si>
    <t>救急用具</t>
    <rPh sb="0" eb="2">
      <t>キュウキュウ</t>
    </rPh>
    <rPh sb="2" eb="4">
      <t>ヨウグ</t>
    </rPh>
    <phoneticPr fontId="3"/>
  </si>
  <si>
    <t>横断幕</t>
    <rPh sb="0" eb="3">
      <t>オウダンマク</t>
    </rPh>
    <phoneticPr fontId="3"/>
  </si>
  <si>
    <t>藤代（習志野）</t>
    <rPh sb="0" eb="2">
      <t>フジシロ</t>
    </rPh>
    <phoneticPr fontId="3"/>
  </si>
  <si>
    <t>綿貫（東総工）</t>
    <rPh sb="0" eb="2">
      <t>ワタヌキ</t>
    </rPh>
    <rPh sb="3" eb="5">
      <t>トウソウ</t>
    </rPh>
    <rPh sb="5" eb="6">
      <t>コウ</t>
    </rPh>
    <phoneticPr fontId="3"/>
  </si>
  <si>
    <t>三觜(渋谷幕張)</t>
    <rPh sb="0" eb="2">
      <t>ミツハシ</t>
    </rPh>
    <phoneticPr fontId="3"/>
  </si>
  <si>
    <t>放送　　髙井（清水）・坂本（千葉南）</t>
    <rPh sb="0" eb="2">
      <t>ホウソウ</t>
    </rPh>
    <phoneticPr fontId="3"/>
  </si>
  <si>
    <t>敬愛学園</t>
    <rPh sb="0" eb="4">
      <t>ケイアイガクエン</t>
    </rPh>
    <phoneticPr fontId="3"/>
  </si>
  <si>
    <t>千葉経済</t>
    <rPh sb="0" eb="4">
      <t>チバケイザイ</t>
    </rPh>
    <phoneticPr fontId="3"/>
  </si>
  <si>
    <t>西武台</t>
    <rPh sb="0" eb="3">
      <t>セイブダイ</t>
    </rPh>
    <phoneticPr fontId="3"/>
  </si>
  <si>
    <t>波多野　華凛</t>
    <rPh sb="0" eb="3">
      <t>ハタノ</t>
    </rPh>
    <rPh sb="4" eb="5">
      <t>ハナ</t>
    </rPh>
    <rPh sb="5" eb="6">
      <t>リン</t>
    </rPh>
    <phoneticPr fontId="3"/>
  </si>
  <si>
    <t>木津　美咲</t>
    <rPh sb="0" eb="2">
      <t>キヅ</t>
    </rPh>
    <rPh sb="3" eb="5">
      <t>ミサキ</t>
    </rPh>
    <phoneticPr fontId="3"/>
  </si>
  <si>
    <t>山田　悠月</t>
    <rPh sb="0" eb="2">
      <t>ヤマダ</t>
    </rPh>
    <rPh sb="3" eb="4">
      <t>ユウ</t>
    </rPh>
    <rPh sb="4" eb="5">
      <t>ツキ</t>
    </rPh>
    <phoneticPr fontId="3"/>
  </si>
  <si>
    <t>中村　野乃</t>
    <rPh sb="0" eb="2">
      <t>ナカムラ</t>
    </rPh>
    <rPh sb="3" eb="4">
      <t>ノ</t>
    </rPh>
    <rPh sb="4" eb="5">
      <t>ノ</t>
    </rPh>
    <phoneticPr fontId="3"/>
  </si>
  <si>
    <t>添田　理沙</t>
    <rPh sb="0" eb="2">
      <t>ソエダ</t>
    </rPh>
    <rPh sb="3" eb="5">
      <t>リサ</t>
    </rPh>
    <phoneticPr fontId="3"/>
  </si>
  <si>
    <t>小俣　歩実</t>
    <rPh sb="0" eb="2">
      <t>オマタ</t>
    </rPh>
    <rPh sb="3" eb="4">
      <t>アユ</t>
    </rPh>
    <rPh sb="4" eb="5">
      <t>ミノル</t>
    </rPh>
    <phoneticPr fontId="3"/>
  </si>
  <si>
    <t>成東</t>
    <rPh sb="0" eb="2">
      <t>ナルトウ</t>
    </rPh>
    <phoneticPr fontId="3"/>
  </si>
  <si>
    <t>長澤　慧</t>
    <rPh sb="0" eb="2">
      <t>ナガサワ</t>
    </rPh>
    <rPh sb="3" eb="4">
      <t>サトシ</t>
    </rPh>
    <phoneticPr fontId="3"/>
  </si>
  <si>
    <t>永野　伊緒里</t>
    <rPh sb="0" eb="2">
      <t>ナガノ</t>
    </rPh>
    <rPh sb="3" eb="4">
      <t>イ</t>
    </rPh>
    <rPh sb="4" eb="5">
      <t>オ</t>
    </rPh>
    <rPh sb="5" eb="6">
      <t>サト</t>
    </rPh>
    <phoneticPr fontId="3"/>
  </si>
  <si>
    <t>市立銚子</t>
    <rPh sb="0" eb="4">
      <t>イチリツチョウシ</t>
    </rPh>
    <phoneticPr fontId="3"/>
  </si>
  <si>
    <t>渡邉　美希</t>
    <rPh sb="0" eb="2">
      <t>ワタナベ</t>
    </rPh>
    <rPh sb="3" eb="4">
      <t>ミ</t>
    </rPh>
    <phoneticPr fontId="3"/>
  </si>
  <si>
    <t>渡邊　優菜</t>
    <rPh sb="0" eb="2">
      <t>ワタナベ</t>
    </rPh>
    <rPh sb="3" eb="4">
      <t>ユウ</t>
    </rPh>
    <rPh sb="4" eb="5">
      <t>ナ</t>
    </rPh>
    <phoneticPr fontId="3"/>
  </si>
  <si>
    <t>倉持　美結花</t>
    <rPh sb="0" eb="2">
      <t>クラモチ</t>
    </rPh>
    <rPh sb="3" eb="4">
      <t>ミ</t>
    </rPh>
    <rPh sb="4" eb="6">
      <t>ユカ</t>
    </rPh>
    <phoneticPr fontId="3"/>
  </si>
  <si>
    <t>須賀田　華弥</t>
    <rPh sb="0" eb="3">
      <t>スガタ</t>
    </rPh>
    <rPh sb="4" eb="5">
      <t>ハナ</t>
    </rPh>
    <rPh sb="5" eb="6">
      <t>ヤ</t>
    </rPh>
    <phoneticPr fontId="3"/>
  </si>
  <si>
    <t>徳永　愛心</t>
    <rPh sb="0" eb="2">
      <t>トクナガ</t>
    </rPh>
    <rPh sb="3" eb="4">
      <t>アイ</t>
    </rPh>
    <rPh sb="4" eb="5">
      <t>ココロ</t>
    </rPh>
    <phoneticPr fontId="3"/>
  </si>
  <si>
    <t>長沼　遙月</t>
    <rPh sb="0" eb="2">
      <t>ナガヌマ</t>
    </rPh>
    <rPh sb="3" eb="4">
      <t>ハルカ</t>
    </rPh>
    <rPh sb="4" eb="5">
      <t>ツキ</t>
    </rPh>
    <phoneticPr fontId="3"/>
  </si>
  <si>
    <t>邉見　羽琉</t>
    <rPh sb="0" eb="1">
      <t>アタ</t>
    </rPh>
    <rPh sb="1" eb="2">
      <t>ミ</t>
    </rPh>
    <rPh sb="3" eb="4">
      <t>ハネ</t>
    </rPh>
    <rPh sb="4" eb="5">
      <t>ル</t>
    </rPh>
    <phoneticPr fontId="3"/>
  </si>
  <si>
    <t>日向　七海</t>
    <rPh sb="0" eb="2">
      <t>ヒュウガ</t>
    </rPh>
    <rPh sb="3" eb="5">
      <t>ナナミ</t>
    </rPh>
    <phoneticPr fontId="3"/>
  </si>
  <si>
    <t>吉田　蒼生</t>
    <rPh sb="0" eb="2">
      <t>ヨシダ</t>
    </rPh>
    <rPh sb="3" eb="4">
      <t>アオイ</t>
    </rPh>
    <rPh sb="4" eb="5">
      <t>イ</t>
    </rPh>
    <phoneticPr fontId="3"/>
  </si>
  <si>
    <t>小泉　愛子</t>
    <rPh sb="0" eb="2">
      <t>コイズミ</t>
    </rPh>
    <rPh sb="3" eb="5">
      <t>アイコ</t>
    </rPh>
    <phoneticPr fontId="3"/>
  </si>
  <si>
    <t>飯田　ゆず</t>
    <rPh sb="0" eb="2">
      <t>イイダ</t>
    </rPh>
    <phoneticPr fontId="3"/>
  </si>
  <si>
    <t>齊藤　凪咲</t>
    <rPh sb="0" eb="2">
      <t>サイトウ</t>
    </rPh>
    <rPh sb="3" eb="4">
      <t>ナギ</t>
    </rPh>
    <rPh sb="4" eb="5">
      <t>サキ</t>
    </rPh>
    <phoneticPr fontId="3"/>
  </si>
  <si>
    <t>大林　茉央</t>
    <rPh sb="0" eb="2">
      <t>オオバヤシ</t>
    </rPh>
    <rPh sb="3" eb="5">
      <t>マオ</t>
    </rPh>
    <phoneticPr fontId="3"/>
  </si>
  <si>
    <t>昭和学院</t>
    <rPh sb="0" eb="4">
      <t>ショウワガクイン</t>
    </rPh>
    <phoneticPr fontId="3"/>
  </si>
  <si>
    <t>関　ちづる</t>
    <rPh sb="0" eb="1">
      <t>セキ</t>
    </rPh>
    <phoneticPr fontId="3"/>
  </si>
  <si>
    <t>柏陵</t>
    <rPh sb="0" eb="2">
      <t>ハクリョウ</t>
    </rPh>
    <phoneticPr fontId="3"/>
  </si>
  <si>
    <t>金子　日真里</t>
    <rPh sb="0" eb="2">
      <t>カネコ</t>
    </rPh>
    <rPh sb="3" eb="4">
      <t>ヒ</t>
    </rPh>
    <rPh sb="4" eb="5">
      <t>マ</t>
    </rPh>
    <rPh sb="5" eb="6">
      <t>サト</t>
    </rPh>
    <phoneticPr fontId="3"/>
  </si>
  <si>
    <t>女子　個人組手</t>
    <rPh sb="0" eb="2">
      <t>ジョシ</t>
    </rPh>
    <rPh sb="3" eb="7">
      <t>コジンクミテ</t>
    </rPh>
    <phoneticPr fontId="3"/>
  </si>
  <si>
    <t>男子　個人組手</t>
    <rPh sb="0" eb="2">
      <t>ダンシ</t>
    </rPh>
    <rPh sb="3" eb="7">
      <t>コジンクミテ</t>
    </rPh>
    <phoneticPr fontId="3"/>
  </si>
  <si>
    <t>仲　哲史</t>
    <rPh sb="0" eb="1">
      <t>ナカ</t>
    </rPh>
    <rPh sb="2" eb="3">
      <t>テツ</t>
    </rPh>
    <rPh sb="3" eb="4">
      <t>フミ</t>
    </rPh>
    <phoneticPr fontId="3"/>
  </si>
  <si>
    <t>髙橋　大和</t>
    <rPh sb="0" eb="2">
      <t>タカハシ</t>
    </rPh>
    <rPh sb="3" eb="5">
      <t>ヤマト</t>
    </rPh>
    <phoneticPr fontId="3"/>
  </si>
  <si>
    <t>見田　尊</t>
    <rPh sb="0" eb="2">
      <t>ミタ</t>
    </rPh>
    <rPh sb="3" eb="4">
      <t>タケル</t>
    </rPh>
    <phoneticPr fontId="3"/>
  </si>
  <si>
    <t>高司　龍聖</t>
    <rPh sb="0" eb="2">
      <t>タカジ</t>
    </rPh>
    <rPh sb="3" eb="5">
      <t>リュウセイ</t>
    </rPh>
    <phoneticPr fontId="3"/>
  </si>
  <si>
    <t>杉村　光太郎</t>
    <rPh sb="0" eb="2">
      <t>スギムラ</t>
    </rPh>
    <rPh sb="3" eb="6">
      <t>コウタロウ</t>
    </rPh>
    <phoneticPr fontId="3"/>
  </si>
  <si>
    <t>龍　健吾</t>
    <rPh sb="0" eb="1">
      <t>リュウ</t>
    </rPh>
    <rPh sb="2" eb="4">
      <t>ケンゴ</t>
    </rPh>
    <phoneticPr fontId="3"/>
  </si>
  <si>
    <t>小代　貴一郎</t>
    <rPh sb="0" eb="2">
      <t>コダイ</t>
    </rPh>
    <rPh sb="3" eb="4">
      <t>タカシ</t>
    </rPh>
    <rPh sb="4" eb="6">
      <t>イチロウ</t>
    </rPh>
    <phoneticPr fontId="3"/>
  </si>
  <si>
    <t>山岸　宗一郎</t>
    <rPh sb="0" eb="2">
      <t>ヤマギシ</t>
    </rPh>
    <rPh sb="3" eb="4">
      <t>ムネ</t>
    </rPh>
    <rPh sb="4" eb="6">
      <t>イチロウ</t>
    </rPh>
    <phoneticPr fontId="3"/>
  </si>
  <si>
    <t>塚口　昂佑</t>
    <rPh sb="0" eb="2">
      <t>ツカグチ</t>
    </rPh>
    <rPh sb="3" eb="5">
      <t>コウスケ</t>
    </rPh>
    <phoneticPr fontId="3"/>
  </si>
  <si>
    <t>菅谷　祐斗</t>
    <rPh sb="0" eb="2">
      <t>スガヤ</t>
    </rPh>
    <rPh sb="3" eb="4">
      <t>ユウ</t>
    </rPh>
    <rPh sb="4" eb="5">
      <t>ト</t>
    </rPh>
    <phoneticPr fontId="3"/>
  </si>
  <si>
    <t>宮内　崇多</t>
    <rPh sb="0" eb="2">
      <t>ミヤウチ</t>
    </rPh>
    <rPh sb="3" eb="4">
      <t>タカ</t>
    </rPh>
    <rPh sb="4" eb="5">
      <t>オオ</t>
    </rPh>
    <phoneticPr fontId="3"/>
  </si>
  <si>
    <t>大島　竜誓</t>
    <rPh sb="0" eb="2">
      <t>オオシマ</t>
    </rPh>
    <rPh sb="3" eb="4">
      <t>リュウ</t>
    </rPh>
    <rPh sb="4" eb="5">
      <t>チカ</t>
    </rPh>
    <phoneticPr fontId="3"/>
  </si>
  <si>
    <t>鈴木　健太</t>
    <rPh sb="0" eb="2">
      <t>スズキ</t>
    </rPh>
    <rPh sb="3" eb="5">
      <t>ケンタ</t>
    </rPh>
    <phoneticPr fontId="3"/>
  </si>
  <si>
    <t>友部　力輝</t>
    <rPh sb="0" eb="2">
      <t>トモベ</t>
    </rPh>
    <rPh sb="3" eb="4">
      <t>チカラ</t>
    </rPh>
    <rPh sb="4" eb="5">
      <t>カガヤ</t>
    </rPh>
    <phoneticPr fontId="3"/>
  </si>
  <si>
    <t>渡邉　隼平</t>
    <rPh sb="0" eb="2">
      <t>ワタナベ</t>
    </rPh>
    <rPh sb="3" eb="5">
      <t>シュンペイ</t>
    </rPh>
    <phoneticPr fontId="3"/>
  </si>
  <si>
    <t>向後　亮佑</t>
    <rPh sb="0" eb="2">
      <t>コウゴ</t>
    </rPh>
    <rPh sb="3" eb="4">
      <t>リョウ</t>
    </rPh>
    <rPh sb="4" eb="5">
      <t>ユウ</t>
    </rPh>
    <phoneticPr fontId="3"/>
  </si>
  <si>
    <t>岩井　康稀</t>
    <rPh sb="0" eb="2">
      <t>イワイ</t>
    </rPh>
    <rPh sb="3" eb="4">
      <t>ヤス</t>
    </rPh>
    <rPh sb="4" eb="5">
      <t>マレ</t>
    </rPh>
    <phoneticPr fontId="3"/>
  </si>
  <si>
    <t>磯見　健太</t>
    <rPh sb="0" eb="2">
      <t>イソミ</t>
    </rPh>
    <rPh sb="3" eb="5">
      <t>ケンタ</t>
    </rPh>
    <phoneticPr fontId="3"/>
  </si>
  <si>
    <t>髙橋　陸</t>
    <rPh sb="0" eb="2">
      <t>タカハシ</t>
    </rPh>
    <rPh sb="3" eb="4">
      <t>リク</t>
    </rPh>
    <phoneticPr fontId="3"/>
  </si>
  <si>
    <t>岡田　朝</t>
    <rPh sb="0" eb="2">
      <t>オカダ</t>
    </rPh>
    <rPh sb="3" eb="4">
      <t>アサ</t>
    </rPh>
    <phoneticPr fontId="3"/>
  </si>
  <si>
    <t>須藤　柊生</t>
    <rPh sb="0" eb="2">
      <t>スドウ</t>
    </rPh>
    <rPh sb="3" eb="4">
      <t>シュウ</t>
    </rPh>
    <rPh sb="4" eb="5">
      <t>イ</t>
    </rPh>
    <phoneticPr fontId="3"/>
  </si>
  <si>
    <t>渋谷幕張</t>
    <rPh sb="0" eb="4">
      <t>シブヤマクハリ</t>
    </rPh>
    <phoneticPr fontId="3"/>
  </si>
  <si>
    <t>鍋島　翔太</t>
    <rPh sb="0" eb="1">
      <t>ナベ</t>
    </rPh>
    <rPh sb="1" eb="2">
      <t>シマ</t>
    </rPh>
    <rPh sb="3" eb="5">
      <t>ショウタ</t>
    </rPh>
    <phoneticPr fontId="3"/>
  </si>
  <si>
    <t>及川　領道</t>
    <rPh sb="0" eb="1">
      <t>オヨ</t>
    </rPh>
    <rPh sb="1" eb="2">
      <t>カワ</t>
    </rPh>
    <rPh sb="3" eb="4">
      <t>リョウ</t>
    </rPh>
    <rPh sb="4" eb="5">
      <t>ミチ</t>
    </rPh>
    <phoneticPr fontId="3"/>
  </si>
  <si>
    <t>深山　悠大</t>
    <rPh sb="0" eb="2">
      <t>ミヤマ</t>
    </rPh>
    <rPh sb="3" eb="4">
      <t>ユウ</t>
    </rPh>
    <rPh sb="4" eb="5">
      <t>オオ</t>
    </rPh>
    <phoneticPr fontId="3"/>
  </si>
  <si>
    <t>中田　翔也</t>
    <rPh sb="0" eb="2">
      <t>ナカタ</t>
    </rPh>
    <rPh sb="3" eb="5">
      <t>ショウヤ</t>
    </rPh>
    <phoneticPr fontId="3"/>
  </si>
  <si>
    <t>千葉南</t>
    <rPh sb="0" eb="3">
      <t>チバミナミ</t>
    </rPh>
    <phoneticPr fontId="3"/>
  </si>
  <si>
    <t>五十嵐　真</t>
    <rPh sb="0" eb="3">
      <t>イガラシ</t>
    </rPh>
    <rPh sb="4" eb="5">
      <t>マコト</t>
    </rPh>
    <phoneticPr fontId="3"/>
  </si>
  <si>
    <t>十河　宏太朗</t>
    <rPh sb="0" eb="1">
      <t>ジュウ</t>
    </rPh>
    <rPh sb="1" eb="2">
      <t>カワ</t>
    </rPh>
    <rPh sb="3" eb="4">
      <t>ヒロ</t>
    </rPh>
    <rPh sb="4" eb="6">
      <t>タロウ</t>
    </rPh>
    <phoneticPr fontId="3"/>
  </si>
  <si>
    <t>甲賀　響</t>
    <rPh sb="0" eb="1">
      <t>コウ</t>
    </rPh>
    <rPh sb="1" eb="2">
      <t>ガ</t>
    </rPh>
    <rPh sb="3" eb="4">
      <t>ヒビ</t>
    </rPh>
    <phoneticPr fontId="3"/>
  </si>
  <si>
    <t>日体大柏</t>
    <rPh sb="0" eb="4">
      <t>ニッタイダイカシワ</t>
    </rPh>
    <phoneticPr fontId="3"/>
  </si>
  <si>
    <t>清水　悠斗</t>
    <rPh sb="0" eb="2">
      <t>シミズ</t>
    </rPh>
    <rPh sb="3" eb="4">
      <t>ユウ</t>
    </rPh>
    <rPh sb="4" eb="5">
      <t>ト</t>
    </rPh>
    <phoneticPr fontId="3"/>
  </si>
  <si>
    <t>花田　滉季</t>
    <rPh sb="0" eb="2">
      <t>ハナダ</t>
    </rPh>
    <rPh sb="3" eb="4">
      <t>コウ</t>
    </rPh>
    <rPh sb="4" eb="5">
      <t>キ</t>
    </rPh>
    <phoneticPr fontId="3"/>
  </si>
  <si>
    <t>米山　薫</t>
    <rPh sb="0" eb="2">
      <t>ヨネヤマ</t>
    </rPh>
    <rPh sb="3" eb="4">
      <t>カオル</t>
    </rPh>
    <phoneticPr fontId="3"/>
  </si>
  <si>
    <t>木村　知生</t>
    <rPh sb="0" eb="2">
      <t>キムラ</t>
    </rPh>
    <rPh sb="3" eb="4">
      <t>トモ</t>
    </rPh>
    <rPh sb="4" eb="5">
      <t>イ</t>
    </rPh>
    <phoneticPr fontId="3"/>
  </si>
  <si>
    <t>金子　京太郎</t>
    <rPh sb="0" eb="2">
      <t>カネコ</t>
    </rPh>
    <rPh sb="3" eb="6">
      <t>キョウタロウ</t>
    </rPh>
    <phoneticPr fontId="3"/>
  </si>
  <si>
    <t>関根　佳汰</t>
    <rPh sb="0" eb="2">
      <t>セキネ</t>
    </rPh>
    <rPh sb="3" eb="4">
      <t>ケイ</t>
    </rPh>
    <rPh sb="4" eb="5">
      <t>タ</t>
    </rPh>
    <phoneticPr fontId="3"/>
  </si>
  <si>
    <t>酒井　渓吾</t>
    <rPh sb="0" eb="2">
      <t>サカイ</t>
    </rPh>
    <rPh sb="3" eb="4">
      <t>ケイ</t>
    </rPh>
    <rPh sb="4" eb="5">
      <t>ゴ</t>
    </rPh>
    <phoneticPr fontId="3"/>
  </si>
  <si>
    <t>冨塚　昌子</t>
  </si>
  <si>
    <t>加藤　俊文</t>
  </si>
  <si>
    <t>米澤　努</t>
  </si>
  <si>
    <t>榎枝　孝洋</t>
  </si>
  <si>
    <t>（高体連専務理事）</t>
  </si>
  <si>
    <t>関  秀彰</t>
  </si>
  <si>
    <t>会場：</t>
  </si>
  <si>
    <t>千葉県総合スポーツセンター武道館</t>
  </si>
  <si>
    <t>主催：</t>
  </si>
  <si>
    <t>千葉県高等学校体育連盟</t>
  </si>
  <si>
    <t>千葉県教育委員会</t>
  </si>
  <si>
    <t>主管：</t>
  </si>
  <si>
    <t>千葉県高等学校体育連盟空手道専門部</t>
  </si>
  <si>
    <t>Ｔ3　日体・麗澤</t>
  </si>
  <si>
    <t>１日目</t>
  </si>
  <si>
    <t>今関（長生）</t>
  </si>
  <si>
    <t>板倉（長生）</t>
  </si>
  <si>
    <t>齋藤（長生）</t>
  </si>
  <si>
    <t>綿貫（東総工）</t>
  </si>
  <si>
    <t>中村（千葉経済）</t>
    <phoneticPr fontId="3"/>
  </si>
  <si>
    <t>尾形（成田）</t>
    <phoneticPr fontId="3"/>
  </si>
  <si>
    <t>通常</t>
    <rPh sb="0" eb="2">
      <t>ツウジョウ</t>
    </rPh>
    <phoneticPr fontId="3"/>
  </si>
  <si>
    <t>○</t>
    <phoneticPr fontId="3"/>
  </si>
  <si>
    <t>小笠原　漸</t>
    <rPh sb="0" eb="3">
      <t>オガサワラ</t>
    </rPh>
    <rPh sb="4" eb="5">
      <t>ゼン</t>
    </rPh>
    <phoneticPr fontId="2"/>
  </si>
  <si>
    <t>柴田　彩寧</t>
    <rPh sb="0" eb="2">
      <t>シバタ</t>
    </rPh>
    <rPh sb="3" eb="4">
      <t>アヤ</t>
    </rPh>
    <rPh sb="4" eb="5">
      <t>ヤスシ</t>
    </rPh>
    <phoneticPr fontId="2"/>
  </si>
  <si>
    <t>宗政　仁</t>
    <rPh sb="0" eb="2">
      <t>ムネマサ</t>
    </rPh>
    <rPh sb="3" eb="4">
      <t>ジン</t>
    </rPh>
    <phoneticPr fontId="2"/>
  </si>
  <si>
    <t>中村　比呂</t>
    <rPh sb="0" eb="2">
      <t>ナカムラ</t>
    </rPh>
    <rPh sb="3" eb="5">
      <t>ヒロ</t>
    </rPh>
    <phoneticPr fontId="2"/>
  </si>
  <si>
    <t>林　佑夏</t>
    <rPh sb="0" eb="1">
      <t>ハヤシ</t>
    </rPh>
    <rPh sb="2" eb="3">
      <t>ユウ</t>
    </rPh>
    <rPh sb="3" eb="4">
      <t>ナツ</t>
    </rPh>
    <phoneticPr fontId="2"/>
  </si>
  <si>
    <t>春口　明日香</t>
    <rPh sb="0" eb="2">
      <t>ハルグチ</t>
    </rPh>
    <rPh sb="3" eb="6">
      <t>アスカ</t>
    </rPh>
    <phoneticPr fontId="2"/>
  </si>
  <si>
    <t>永野　楓月</t>
  </si>
  <si>
    <t>瀧　健吾</t>
    <rPh sb="0" eb="1">
      <t>タキ</t>
    </rPh>
    <rPh sb="2" eb="4">
      <t>ケンゴ</t>
    </rPh>
    <phoneticPr fontId="2"/>
  </si>
  <si>
    <t>田邉　未乃和</t>
    <rPh sb="0" eb="1">
      <t>タ</t>
    </rPh>
    <rPh sb="1" eb="2">
      <t>アタ</t>
    </rPh>
    <rPh sb="3" eb="4">
      <t>ミ</t>
    </rPh>
    <rPh sb="4" eb="5">
      <t>ノ</t>
    </rPh>
    <rPh sb="5" eb="6">
      <t>ワ</t>
    </rPh>
    <phoneticPr fontId="2"/>
  </si>
  <si>
    <t>飯髙　翔平</t>
    <rPh sb="0" eb="2">
      <t>イイダカ</t>
    </rPh>
    <rPh sb="3" eb="4">
      <t>カケ</t>
    </rPh>
    <rPh sb="4" eb="5">
      <t>ヘイ</t>
    </rPh>
    <phoneticPr fontId="2"/>
  </si>
  <si>
    <t>林　菜央</t>
    <rPh sb="0" eb="1">
      <t>ハヤシ</t>
    </rPh>
    <rPh sb="2" eb="4">
      <t>ナオ</t>
    </rPh>
    <phoneticPr fontId="2"/>
  </si>
  <si>
    <t>藤川　泰知</t>
    <rPh sb="0" eb="2">
      <t>フジカワ</t>
    </rPh>
    <rPh sb="3" eb="5">
      <t>タイチ</t>
    </rPh>
    <phoneticPr fontId="2"/>
  </si>
  <si>
    <t>田中千絢</t>
    <rPh sb="0" eb="2">
      <t>タナカ</t>
    </rPh>
    <rPh sb="2" eb="3">
      <t>セン</t>
    </rPh>
    <rPh sb="3" eb="4">
      <t>アヤ</t>
    </rPh>
    <phoneticPr fontId="2"/>
  </si>
  <si>
    <t>塚口　昂佑</t>
    <rPh sb="0" eb="2">
      <t>ツカグチ</t>
    </rPh>
    <rPh sb="3" eb="4">
      <t>スバル</t>
    </rPh>
    <rPh sb="4" eb="5">
      <t>スケ</t>
    </rPh>
    <phoneticPr fontId="2"/>
  </si>
  <si>
    <t>菅谷　祐斗</t>
    <rPh sb="0" eb="2">
      <t>スガヤ</t>
    </rPh>
    <rPh sb="3" eb="5">
      <t>ユウト</t>
    </rPh>
    <phoneticPr fontId="2"/>
  </si>
  <si>
    <t>花澤　そら</t>
    <rPh sb="0" eb="2">
      <t>ハナザワ</t>
    </rPh>
    <phoneticPr fontId="2"/>
  </si>
  <si>
    <t>渡邉　美希</t>
    <rPh sb="0" eb="2">
      <t>ワタナベ</t>
    </rPh>
    <rPh sb="3" eb="5">
      <t>ミキ</t>
    </rPh>
    <phoneticPr fontId="3"/>
  </si>
  <si>
    <t>鎌形　祕和</t>
  </si>
  <si>
    <t>佐藤　憲太</t>
    <rPh sb="0" eb="2">
      <t>サトウ</t>
    </rPh>
    <rPh sb="3" eb="4">
      <t>ケン</t>
    </rPh>
    <rPh sb="4" eb="5">
      <t>フト</t>
    </rPh>
    <phoneticPr fontId="2"/>
  </si>
  <si>
    <t>橋本　旺弥</t>
  </si>
  <si>
    <t>西立野　千空</t>
    <rPh sb="0" eb="3">
      <t>ニシタテノ</t>
    </rPh>
    <rPh sb="4" eb="5">
      <t>セン</t>
    </rPh>
    <rPh sb="5" eb="6">
      <t>ソラ</t>
    </rPh>
    <phoneticPr fontId="2"/>
  </si>
  <si>
    <t>岡田　朝</t>
    <rPh sb="0" eb="2">
      <t>オカダ</t>
    </rPh>
    <rPh sb="3" eb="4">
      <t>アサ</t>
    </rPh>
    <phoneticPr fontId="2"/>
  </si>
  <si>
    <t>須藤　柊生</t>
    <rPh sb="0" eb="2">
      <t>スドウ</t>
    </rPh>
    <rPh sb="3" eb="4">
      <t>ヒイラギ</t>
    </rPh>
    <rPh sb="4" eb="5">
      <t>イ</t>
    </rPh>
    <phoneticPr fontId="2"/>
  </si>
  <si>
    <t>邉見　羽琉</t>
    <rPh sb="0" eb="2">
      <t>ヘンミ</t>
    </rPh>
    <rPh sb="3" eb="4">
      <t>ハネ</t>
    </rPh>
    <rPh sb="4" eb="5">
      <t>ル</t>
    </rPh>
    <phoneticPr fontId="2"/>
  </si>
  <si>
    <t>御前　　晴</t>
    <rPh sb="0" eb="2">
      <t>ミサキ</t>
    </rPh>
    <rPh sb="4" eb="5">
      <t>ハル</t>
    </rPh>
    <phoneticPr fontId="2"/>
  </si>
  <si>
    <t>山中　悠聖</t>
    <rPh sb="0" eb="2">
      <t>ヤマナカ</t>
    </rPh>
    <rPh sb="3" eb="5">
      <t>ユウセイ</t>
    </rPh>
    <phoneticPr fontId="2"/>
  </si>
  <si>
    <t>粕谷　慶人</t>
    <rPh sb="0" eb="2">
      <t>カスヤ</t>
    </rPh>
    <rPh sb="3" eb="4">
      <t>ケイ</t>
    </rPh>
    <rPh sb="4" eb="5">
      <t>ヒト</t>
    </rPh>
    <phoneticPr fontId="2"/>
  </si>
  <si>
    <t>野中　椋介</t>
    <rPh sb="0" eb="2">
      <t>ノナカ</t>
    </rPh>
    <rPh sb="3" eb="5">
      <t>リョウスケ</t>
    </rPh>
    <phoneticPr fontId="2"/>
  </si>
  <si>
    <t>小松　凜</t>
  </si>
  <si>
    <t>今井　凜那</t>
    <rPh sb="0" eb="2">
      <t>イマイ</t>
    </rPh>
    <rPh sb="3" eb="4">
      <t>リン</t>
    </rPh>
    <rPh sb="4" eb="5">
      <t>ナ</t>
    </rPh>
    <phoneticPr fontId="2"/>
  </si>
  <si>
    <t>甲賀　響</t>
    <rPh sb="0" eb="2">
      <t>コウガ</t>
    </rPh>
    <rPh sb="3" eb="4">
      <t>ヒビキ</t>
    </rPh>
    <phoneticPr fontId="2"/>
  </si>
  <si>
    <t>浦　千聖</t>
    <rPh sb="0" eb="1">
      <t>ウラ</t>
    </rPh>
    <rPh sb="2" eb="3">
      <t>チ</t>
    </rPh>
    <rPh sb="3" eb="4">
      <t>セイ</t>
    </rPh>
    <phoneticPr fontId="2"/>
  </si>
  <si>
    <t>中野　愛深</t>
    <rPh sb="0" eb="2">
      <t>ナカノ</t>
    </rPh>
    <rPh sb="3" eb="4">
      <t>アイ</t>
    </rPh>
    <rPh sb="4" eb="5">
      <t>ブカ</t>
    </rPh>
    <phoneticPr fontId="2"/>
  </si>
  <si>
    <t>黒田　菜美花</t>
  </si>
  <si>
    <t>木村　知生</t>
    <rPh sb="0" eb="2">
      <t>キムラ</t>
    </rPh>
    <rPh sb="3" eb="5">
      <t>チセイ</t>
    </rPh>
    <phoneticPr fontId="2"/>
  </si>
  <si>
    <t>金子　日真里</t>
    <rPh sb="0" eb="2">
      <t>カネコ</t>
    </rPh>
    <rPh sb="3" eb="4">
      <t>ヒ</t>
    </rPh>
    <rPh sb="4" eb="6">
      <t>マリ</t>
    </rPh>
    <phoneticPr fontId="3"/>
  </si>
  <si>
    <t>※シード選手には、名前に順位をつけてあります。（例「①綿貫慎太郎」）</t>
    <rPh sb="4" eb="6">
      <t>センシュ</t>
    </rPh>
    <rPh sb="9" eb="11">
      <t>ナマエ</t>
    </rPh>
    <rPh sb="12" eb="14">
      <t>ジュンイ</t>
    </rPh>
    <rPh sb="24" eb="25">
      <t>レイ</t>
    </rPh>
    <rPh sb="27" eb="29">
      <t>ワタヌキ</t>
    </rPh>
    <rPh sb="29" eb="32">
      <t>シンタロウ</t>
    </rPh>
    <phoneticPr fontId="3"/>
  </si>
  <si>
    <t>組手</t>
    <rPh sb="0" eb="2">
      <t>クミテ</t>
    </rPh>
    <phoneticPr fontId="3"/>
  </si>
  <si>
    <t>組手登録数</t>
    <rPh sb="0" eb="2">
      <t>クミテ</t>
    </rPh>
    <rPh sb="2" eb="5">
      <t>トウロクスウ</t>
    </rPh>
    <phoneticPr fontId="3"/>
  </si>
  <si>
    <t>山田　悠月</t>
    <rPh sb="0" eb="2">
      <t>ヤマダ</t>
    </rPh>
    <rPh sb="3" eb="4">
      <t>ユウ</t>
    </rPh>
    <rPh sb="4" eb="5">
      <t>ツキ</t>
    </rPh>
    <phoneticPr fontId="2"/>
  </si>
  <si>
    <t>宮内　崇多</t>
    <rPh sb="0" eb="2">
      <t>ミヤウチ</t>
    </rPh>
    <rPh sb="3" eb="5">
      <t>ソウタ</t>
    </rPh>
    <phoneticPr fontId="3"/>
  </si>
  <si>
    <t>磯見　健太</t>
    <rPh sb="0" eb="2">
      <t>イソミ</t>
    </rPh>
    <rPh sb="3" eb="5">
      <t>ケンタ</t>
    </rPh>
    <phoneticPr fontId="2"/>
  </si>
  <si>
    <t>髙橋　陸</t>
    <rPh sb="0" eb="2">
      <t>タカハシ</t>
    </rPh>
    <rPh sb="3" eb="4">
      <t>リク</t>
    </rPh>
    <phoneticPr fontId="2"/>
  </si>
  <si>
    <t>長沼　遙月</t>
    <rPh sb="0" eb="2">
      <t>ナガヌマ</t>
    </rPh>
    <rPh sb="3" eb="5">
      <t>ハヅキ</t>
    </rPh>
    <phoneticPr fontId="2"/>
  </si>
  <si>
    <t>藤川　優奈</t>
    <rPh sb="0" eb="2">
      <t>フジカワ</t>
    </rPh>
    <rPh sb="3" eb="5">
      <t>ユウナ</t>
    </rPh>
    <phoneticPr fontId="2"/>
  </si>
  <si>
    <t>吉田　大晟</t>
    <rPh sb="0" eb="2">
      <t>ヨシダ</t>
    </rPh>
    <rPh sb="3" eb="4">
      <t>ダイ</t>
    </rPh>
    <rPh sb="4" eb="5">
      <t>ジョウ</t>
    </rPh>
    <phoneticPr fontId="2"/>
  </si>
  <si>
    <t>櫻井　一雄</t>
    <rPh sb="0" eb="2">
      <t>サクライ</t>
    </rPh>
    <rPh sb="3" eb="5">
      <t>カズオ</t>
    </rPh>
    <phoneticPr fontId="2"/>
  </si>
  <si>
    <t>深澤　奈菜</t>
    <rPh sb="0" eb="2">
      <t>フカザワ</t>
    </rPh>
    <rPh sb="3" eb="4">
      <t>ナ</t>
    </rPh>
    <rPh sb="4" eb="5">
      <t>ナ</t>
    </rPh>
    <phoneticPr fontId="2"/>
  </si>
  <si>
    <t>小泉　謙士郎</t>
    <rPh sb="0" eb="2">
      <t>コイズミ</t>
    </rPh>
    <rPh sb="3" eb="6">
      <t>ケンシロウ</t>
    </rPh>
    <phoneticPr fontId="2"/>
  </si>
  <si>
    <t>今関　理博</t>
    <rPh sb="0" eb="2">
      <t>イマゼキ</t>
    </rPh>
    <rPh sb="3" eb="4">
      <t>リ</t>
    </rPh>
    <rPh sb="4" eb="5">
      <t>ヒロ</t>
    </rPh>
    <phoneticPr fontId="2"/>
  </si>
  <si>
    <t>板倉　昌代</t>
    <rPh sb="0" eb="2">
      <t>イタクラ</t>
    </rPh>
    <rPh sb="3" eb="4">
      <t>マサ</t>
    </rPh>
    <rPh sb="4" eb="5">
      <t>ヨ</t>
    </rPh>
    <phoneticPr fontId="2"/>
  </si>
  <si>
    <t>齋藤　啓一</t>
    <rPh sb="0" eb="2">
      <t>サイトウ</t>
    </rPh>
    <rPh sb="3" eb="5">
      <t>ケイイチ</t>
    </rPh>
    <phoneticPr fontId="2"/>
  </si>
  <si>
    <t>土井　美典</t>
    <rPh sb="0" eb="2">
      <t>ドイ</t>
    </rPh>
    <rPh sb="3" eb="4">
      <t>ビ</t>
    </rPh>
    <rPh sb="4" eb="5">
      <t>テン</t>
    </rPh>
    <phoneticPr fontId="2"/>
  </si>
  <si>
    <t>小俣　勇太</t>
    <rPh sb="0" eb="2">
      <t>オマタ</t>
    </rPh>
    <rPh sb="3" eb="5">
      <t>ユウタ</t>
    </rPh>
    <phoneticPr fontId="2"/>
  </si>
  <si>
    <t>山田　結里愛</t>
    <rPh sb="0" eb="2">
      <t>ヤマダ</t>
    </rPh>
    <rPh sb="3" eb="4">
      <t>ムス</t>
    </rPh>
    <rPh sb="4" eb="5">
      <t>サト</t>
    </rPh>
    <rPh sb="5" eb="6">
      <t>アイ</t>
    </rPh>
    <phoneticPr fontId="2"/>
  </si>
  <si>
    <t>松戸　孝一</t>
    <rPh sb="0" eb="2">
      <t>マツド</t>
    </rPh>
    <rPh sb="3" eb="5">
      <t>コウイチ</t>
    </rPh>
    <phoneticPr fontId="2"/>
  </si>
  <si>
    <t>尾形　　優</t>
    <rPh sb="0" eb="2">
      <t>オガタ</t>
    </rPh>
    <rPh sb="4" eb="5">
      <t>マサ</t>
    </rPh>
    <phoneticPr fontId="2"/>
  </si>
  <si>
    <t>原田　貢佑</t>
    <rPh sb="0" eb="2">
      <t>ハラダ</t>
    </rPh>
    <rPh sb="3" eb="4">
      <t>ミツグ</t>
    </rPh>
    <rPh sb="4" eb="5">
      <t>スケ</t>
    </rPh>
    <phoneticPr fontId="2"/>
  </si>
  <si>
    <t>澤井　博司</t>
    <rPh sb="0" eb="2">
      <t>サワイ</t>
    </rPh>
    <rPh sb="3" eb="4">
      <t>ヒロシ</t>
    </rPh>
    <rPh sb="4" eb="5">
      <t>ツカサ</t>
    </rPh>
    <phoneticPr fontId="2"/>
  </si>
  <si>
    <t>前田　朋彦</t>
    <rPh sb="0" eb="2">
      <t>マエダ</t>
    </rPh>
    <rPh sb="3" eb="5">
      <t>トモヒコ</t>
    </rPh>
    <phoneticPr fontId="2"/>
  </si>
  <si>
    <t>石川　智之</t>
    <rPh sb="0" eb="2">
      <t>イシカワ</t>
    </rPh>
    <rPh sb="3" eb="5">
      <t>トモユキ</t>
    </rPh>
    <phoneticPr fontId="2"/>
  </si>
  <si>
    <t>大木　啓至</t>
    <rPh sb="0" eb="2">
      <t>オオキ</t>
    </rPh>
    <rPh sb="3" eb="4">
      <t>ケイ</t>
    </rPh>
    <rPh sb="4" eb="5">
      <t>イタル</t>
    </rPh>
    <phoneticPr fontId="2"/>
  </si>
  <si>
    <t>林　康雄</t>
    <rPh sb="0" eb="1">
      <t>ハヤシ</t>
    </rPh>
    <rPh sb="2" eb="4">
      <t>ヤスオ</t>
    </rPh>
    <phoneticPr fontId="2"/>
  </si>
  <si>
    <t>鬼澤　昌宏</t>
  </si>
  <si>
    <t>馬場　秀和</t>
    <rPh sb="0" eb="2">
      <t>ババ</t>
    </rPh>
    <rPh sb="3" eb="5">
      <t>ヒデカズ</t>
    </rPh>
    <phoneticPr fontId="2"/>
  </si>
  <si>
    <t>戸石　素夫</t>
    <rPh sb="0" eb="2">
      <t>トイシ</t>
    </rPh>
    <rPh sb="3" eb="4">
      <t>モト</t>
    </rPh>
    <rPh sb="4" eb="5">
      <t>オット</t>
    </rPh>
    <phoneticPr fontId="2"/>
  </si>
  <si>
    <t>五十里屋　亮佑</t>
    <rPh sb="0" eb="3">
      <t>イカリ</t>
    </rPh>
    <rPh sb="3" eb="4">
      <t>ヤ</t>
    </rPh>
    <rPh sb="5" eb="6">
      <t>リョウ</t>
    </rPh>
    <rPh sb="6" eb="7">
      <t>スケ</t>
    </rPh>
    <phoneticPr fontId="2"/>
  </si>
  <si>
    <t>仲上　知秀</t>
    <rPh sb="0" eb="2">
      <t>ナカガミ</t>
    </rPh>
    <rPh sb="3" eb="4">
      <t>チ</t>
    </rPh>
    <rPh sb="4" eb="5">
      <t>ヒデ</t>
    </rPh>
    <phoneticPr fontId="2"/>
  </si>
  <si>
    <t>山本　尚司</t>
    <rPh sb="0" eb="2">
      <t>ヤマモト</t>
    </rPh>
    <rPh sb="3" eb="4">
      <t>ナオ</t>
    </rPh>
    <rPh sb="4" eb="5">
      <t>ツカサ</t>
    </rPh>
    <phoneticPr fontId="2"/>
  </si>
  <si>
    <t>吉野　正光</t>
    <rPh sb="0" eb="2">
      <t>ヨシノ</t>
    </rPh>
    <rPh sb="3" eb="5">
      <t>マサミツ</t>
    </rPh>
    <phoneticPr fontId="2"/>
  </si>
  <si>
    <t>坂本　龍太</t>
    <rPh sb="0" eb="2">
      <t>サカモト</t>
    </rPh>
    <rPh sb="3" eb="5">
      <t>リュウタ</t>
    </rPh>
    <phoneticPr fontId="2"/>
  </si>
  <si>
    <t>安藤　祥夫</t>
    <rPh sb="0" eb="2">
      <t>アンドウ</t>
    </rPh>
    <rPh sb="3" eb="4">
      <t>ショウ</t>
    </rPh>
    <rPh sb="4" eb="5">
      <t>オット</t>
    </rPh>
    <phoneticPr fontId="2"/>
  </si>
  <si>
    <t>９～１２
地区</t>
    <rPh sb="6" eb="8">
      <t>チク</t>
    </rPh>
    <phoneticPr fontId="3"/>
  </si>
  <si>
    <t>西野　　徹</t>
    <rPh sb="0" eb="2">
      <t>ニシノ</t>
    </rPh>
    <rPh sb="4" eb="5">
      <t>トオル</t>
    </rPh>
    <phoneticPr fontId="2"/>
  </si>
  <si>
    <t>野中　道男</t>
    <rPh sb="0" eb="2">
      <t>ノナカ</t>
    </rPh>
    <rPh sb="3" eb="5">
      <t>ミチオ</t>
    </rPh>
    <phoneticPr fontId="2"/>
  </si>
  <si>
    <t>花田　好浩</t>
    <rPh sb="0" eb="2">
      <t>ハナダ</t>
    </rPh>
    <rPh sb="3" eb="5">
      <t>ヨシヒロ</t>
    </rPh>
    <phoneticPr fontId="2"/>
  </si>
  <si>
    <t>渡辺　純一</t>
    <rPh sb="0" eb="2">
      <t>ワタナベ</t>
    </rPh>
    <rPh sb="3" eb="5">
      <t>ジュンイチ</t>
    </rPh>
    <phoneticPr fontId="2"/>
  </si>
  <si>
    <t>久保木　泰司</t>
  </si>
  <si>
    <t>梅井　泰宏</t>
    <rPh sb="0" eb="2">
      <t>ウメイ</t>
    </rPh>
    <rPh sb="3" eb="5">
      <t>ヤスヒロ</t>
    </rPh>
    <phoneticPr fontId="2"/>
  </si>
  <si>
    <t>村上　豊彦</t>
    <rPh sb="0" eb="2">
      <t>ムラカミ</t>
    </rPh>
    <rPh sb="3" eb="5">
      <t>トヨヒコ</t>
    </rPh>
    <phoneticPr fontId="2"/>
  </si>
  <si>
    <t>高井　孝之</t>
    <rPh sb="0" eb="2">
      <t>タカイ</t>
    </rPh>
    <rPh sb="3" eb="5">
      <t>タカユキ</t>
    </rPh>
    <phoneticPr fontId="2"/>
  </si>
  <si>
    <t>長　　智子</t>
    <rPh sb="0" eb="1">
      <t>チョウ</t>
    </rPh>
    <rPh sb="3" eb="5">
      <t>トモコ</t>
    </rPh>
    <phoneticPr fontId="2"/>
  </si>
  <si>
    <t>飯野　誠也</t>
    <rPh sb="0" eb="2">
      <t>イイノ</t>
    </rPh>
    <rPh sb="3" eb="4">
      <t>マコト</t>
    </rPh>
    <rPh sb="4" eb="5">
      <t>ヤ</t>
    </rPh>
    <phoneticPr fontId="2"/>
  </si>
  <si>
    <t>伊藤　洋介</t>
    <rPh sb="0" eb="2">
      <t>イトウ</t>
    </rPh>
    <rPh sb="3" eb="5">
      <t>ヨウスケ</t>
    </rPh>
    <phoneticPr fontId="2"/>
  </si>
  <si>
    <t>三重野　由佳</t>
    <rPh sb="0" eb="3">
      <t>ミエノ</t>
    </rPh>
    <rPh sb="4" eb="6">
      <t>ユカ</t>
    </rPh>
    <phoneticPr fontId="2"/>
  </si>
  <si>
    <t>澤木　龍誠</t>
    <rPh sb="0" eb="2">
      <t>サワキ</t>
    </rPh>
    <rPh sb="3" eb="4">
      <t>リュウ</t>
    </rPh>
    <rPh sb="4" eb="5">
      <t>マコト</t>
    </rPh>
    <phoneticPr fontId="2"/>
  </si>
  <si>
    <t>鈴木　茂昌</t>
    <rPh sb="0" eb="2">
      <t>スズキ</t>
    </rPh>
    <rPh sb="3" eb="4">
      <t>シゲ</t>
    </rPh>
    <rPh sb="4" eb="5">
      <t>マサ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</si>
  <si>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</si>
  <si>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女子</t>
    <rPh sb="0" eb="1">
      <t>オンナ</t>
    </rPh>
    <rPh sb="1" eb="2">
      <t>ダンシ</t>
    </rPh>
    <phoneticPr fontId="3"/>
  </si>
  <si>
    <t>成東</t>
    <rPh sb="0" eb="2">
      <t>ナルトウ</t>
    </rPh>
    <phoneticPr fontId="3"/>
  </si>
  <si>
    <t>成田</t>
    <rPh sb="0" eb="2">
      <t>ナリタ</t>
    </rPh>
    <phoneticPr fontId="3"/>
  </si>
  <si>
    <t>市立銚子</t>
    <rPh sb="0" eb="2">
      <t>イチリツ</t>
    </rPh>
    <rPh sb="2" eb="4">
      <t>チョウシ</t>
    </rPh>
    <phoneticPr fontId="3"/>
  </si>
  <si>
    <t>佐原</t>
    <rPh sb="0" eb="2">
      <t>サワラ</t>
    </rPh>
    <phoneticPr fontId="3"/>
  </si>
  <si>
    <t>秀明八千代</t>
    <rPh sb="0" eb="2">
      <t>シュウメイ</t>
    </rPh>
    <rPh sb="2" eb="5">
      <t>ヤチヨ</t>
    </rPh>
    <phoneticPr fontId="3"/>
  </si>
  <si>
    <t>千葉経済</t>
    <rPh sb="0" eb="2">
      <t>チバ</t>
    </rPh>
    <rPh sb="2" eb="4">
      <t>ケイザイ</t>
    </rPh>
    <phoneticPr fontId="3"/>
  </si>
  <si>
    <t>市立習志野</t>
    <rPh sb="0" eb="2">
      <t>イチリツ</t>
    </rPh>
    <rPh sb="2" eb="5">
      <t>ナラシノ</t>
    </rPh>
    <phoneticPr fontId="3"/>
  </si>
  <si>
    <t>渋谷幕張</t>
    <rPh sb="0" eb="2">
      <t>シブヤ</t>
    </rPh>
    <rPh sb="2" eb="4">
      <t>マクハリ</t>
    </rPh>
    <phoneticPr fontId="3"/>
  </si>
  <si>
    <t>千葉南</t>
    <rPh sb="0" eb="2">
      <t>チバ</t>
    </rPh>
    <rPh sb="2" eb="3">
      <t>ミナミ</t>
    </rPh>
    <phoneticPr fontId="3"/>
  </si>
  <si>
    <t>麗澤</t>
    <rPh sb="0" eb="2">
      <t>レイタク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</si>
  <si>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</si>
  <si>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船橋東</t>
    <rPh sb="0" eb="2">
      <t>フナバシ</t>
    </rPh>
    <rPh sb="2" eb="3">
      <t>ヒガシ</t>
    </rPh>
    <phoneticPr fontId="3"/>
  </si>
  <si>
    <t>②</t>
    <phoneticPr fontId="3"/>
  </si>
  <si>
    <t>黄木　勇人</t>
    <rPh sb="0" eb="2">
      <t>オオキ</t>
    </rPh>
    <rPh sb="3" eb="4">
      <t>ユウ</t>
    </rPh>
    <rPh sb="4" eb="5">
      <t>ジン</t>
    </rPh>
    <phoneticPr fontId="2"/>
  </si>
  <si>
    <t>大谷　瑞貴</t>
    <rPh sb="0" eb="2">
      <t>オオタニ</t>
    </rPh>
    <rPh sb="3" eb="4">
      <t>ズイ</t>
    </rPh>
    <rPh sb="4" eb="5">
      <t>キ</t>
    </rPh>
    <phoneticPr fontId="2"/>
  </si>
  <si>
    <t>德光　龍</t>
    <rPh sb="0" eb="2">
      <t>トクミツ</t>
    </rPh>
    <rPh sb="3" eb="4">
      <t>リュウ</t>
    </rPh>
    <phoneticPr fontId="2"/>
  </si>
  <si>
    <t>小綱　章仁</t>
    <rPh sb="0" eb="1">
      <t>コ</t>
    </rPh>
    <rPh sb="1" eb="2">
      <t>ツナ</t>
    </rPh>
    <rPh sb="3" eb="4">
      <t>ショウ</t>
    </rPh>
    <rPh sb="4" eb="5">
      <t>ジン</t>
    </rPh>
    <phoneticPr fontId="2"/>
  </si>
  <si>
    <t>石川　泰智</t>
    <rPh sb="0" eb="2">
      <t>イシカワ</t>
    </rPh>
    <rPh sb="3" eb="4">
      <t>タイ</t>
    </rPh>
    <rPh sb="4" eb="5">
      <t>チ</t>
    </rPh>
    <phoneticPr fontId="2"/>
  </si>
  <si>
    <t>鈴木　健生</t>
    <rPh sb="0" eb="2">
      <t>スズキ</t>
    </rPh>
    <rPh sb="3" eb="5">
      <t>ケンセイ</t>
    </rPh>
    <phoneticPr fontId="2"/>
  </si>
  <si>
    <t>木更津総合</t>
    <rPh sb="0" eb="3">
      <t>キサラズ</t>
    </rPh>
    <rPh sb="3" eb="5">
      <t>ソウゴウ</t>
    </rPh>
    <phoneticPr fontId="3"/>
  </si>
  <si>
    <t>長生</t>
    <rPh sb="0" eb="2">
      <t>チョウセイ</t>
    </rPh>
    <phoneticPr fontId="3"/>
  </si>
  <si>
    <t>東金</t>
    <rPh sb="0" eb="2">
      <t>トウガネ</t>
    </rPh>
    <phoneticPr fontId="3"/>
  </si>
  <si>
    <t>佐原</t>
    <rPh sb="0" eb="2">
      <t>サワラ</t>
    </rPh>
    <phoneticPr fontId="3"/>
  </si>
  <si>
    <t>秀明八千代</t>
    <rPh sb="0" eb="2">
      <t>シュウメイ</t>
    </rPh>
    <rPh sb="2" eb="5">
      <t>ヤチヨ</t>
    </rPh>
    <phoneticPr fontId="3"/>
  </si>
  <si>
    <t>千葉経済</t>
    <rPh sb="0" eb="2">
      <t>チバ</t>
    </rPh>
    <rPh sb="2" eb="4">
      <t>ケイザイ</t>
    </rPh>
    <phoneticPr fontId="3"/>
  </si>
  <si>
    <t>市立習志野</t>
    <rPh sb="0" eb="2">
      <t>イチリツ</t>
    </rPh>
    <rPh sb="2" eb="5">
      <t>ナラシノ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</si>
  <si>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</si>
  <si>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</si>
  <si>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麗澤</t>
    <rPh sb="0" eb="2">
      <t>レイタク</t>
    </rPh>
    <phoneticPr fontId="3"/>
  </si>
  <si>
    <t>西武台千葉</t>
    <rPh sb="0" eb="3">
      <t>セイブダイ</t>
    </rPh>
    <rPh sb="3" eb="5">
      <t>チバ</t>
    </rPh>
    <phoneticPr fontId="3"/>
  </si>
  <si>
    <t>船橋東</t>
    <rPh sb="0" eb="2">
      <t>フナバシ</t>
    </rPh>
    <rPh sb="2" eb="3">
      <t>ヒガシ</t>
    </rPh>
    <phoneticPr fontId="3"/>
  </si>
  <si>
    <t>柏陵</t>
    <rPh sb="0" eb="1">
      <t>カシワ</t>
    </rPh>
    <rPh sb="1" eb="2">
      <t>リョウ</t>
    </rPh>
    <phoneticPr fontId="3"/>
  </si>
  <si>
    <t>大野　美桜</t>
    <rPh sb="0" eb="2">
      <t>オオノ</t>
    </rPh>
    <rPh sb="3" eb="4">
      <t>ミ</t>
    </rPh>
    <rPh sb="4" eb="5">
      <t>サクラ</t>
    </rPh>
    <phoneticPr fontId="2"/>
  </si>
  <si>
    <t>須賀田　華弥</t>
    <rPh sb="0" eb="3">
      <t>スガタ</t>
    </rPh>
    <rPh sb="4" eb="5">
      <t>カ</t>
    </rPh>
    <rPh sb="5" eb="6">
      <t>ヤ</t>
    </rPh>
    <phoneticPr fontId="2"/>
  </si>
  <si>
    <t>①</t>
    <phoneticPr fontId="3"/>
  </si>
  <si>
    <t>木津　美咲</t>
    <rPh sb="0" eb="1">
      <t>キ</t>
    </rPh>
    <rPh sb="1" eb="2">
      <t>ツ</t>
    </rPh>
    <rPh sb="3" eb="4">
      <t>ミ</t>
    </rPh>
    <rPh sb="4" eb="5">
      <t>サキ</t>
    </rPh>
    <phoneticPr fontId="2"/>
  </si>
  <si>
    <t>井桁　芽香</t>
    <phoneticPr fontId="3"/>
  </si>
  <si>
    <t>徳永　愛心</t>
    <rPh sb="0" eb="2">
      <t>トクナガ</t>
    </rPh>
    <rPh sb="3" eb="5">
      <t>アイシン</t>
    </rPh>
    <phoneticPr fontId="2"/>
  </si>
  <si>
    <t>㠀田　杏</t>
    <rPh sb="1" eb="2">
      <t>タ</t>
    </rPh>
    <rPh sb="3" eb="4">
      <t>アン</t>
    </rPh>
    <phoneticPr fontId="2"/>
  </si>
  <si>
    <t>茂木　愛佳</t>
    <rPh sb="0" eb="2">
      <t>モギ</t>
    </rPh>
    <rPh sb="3" eb="5">
      <t>アイカ</t>
    </rPh>
    <phoneticPr fontId="2"/>
  </si>
  <si>
    <t>齊藤　朝花</t>
    <rPh sb="0" eb="2">
      <t>サイトウ</t>
    </rPh>
    <rPh sb="3" eb="4">
      <t>アサ</t>
    </rPh>
    <rPh sb="4" eb="5">
      <t>ハナ</t>
    </rPh>
    <phoneticPr fontId="2"/>
  </si>
  <si>
    <t>大林　茉央</t>
    <rPh sb="0" eb="2">
      <t>オオバヤシ</t>
    </rPh>
    <rPh sb="3" eb="5">
      <t>マオ</t>
    </rPh>
    <phoneticPr fontId="2"/>
  </si>
  <si>
    <t>コード</t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</si>
  <si>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2"/>
  </si>
  <si>
    <t>令和３年度関東大会県予選　入館順</t>
    <rPh sb="5" eb="7">
      <t>カントウ</t>
    </rPh>
    <rPh sb="7" eb="9">
      <t>タイカイ</t>
    </rPh>
    <rPh sb="9" eb="10">
      <t>ケン</t>
    </rPh>
    <rPh sb="10" eb="12">
      <t>ヨセン</t>
    </rPh>
    <phoneticPr fontId="3"/>
  </si>
  <si>
    <t>女子個人組手　１・２回戦
男子個人組手　１回戦</t>
    <rPh sb="0" eb="2">
      <t>ジョシ</t>
    </rPh>
    <rPh sb="2" eb="4">
      <t>コジン</t>
    </rPh>
    <rPh sb="4" eb="6">
      <t>クミテ</t>
    </rPh>
    <rPh sb="10" eb="12">
      <t>カイセン</t>
    </rPh>
    <rPh sb="13" eb="15">
      <t>ダンシ</t>
    </rPh>
    <rPh sb="15" eb="17">
      <t>コジン</t>
    </rPh>
    <rPh sb="17" eb="19">
      <t>クミテ</t>
    </rPh>
    <rPh sb="21" eb="23">
      <t>カイセン</t>
    </rPh>
    <phoneticPr fontId="3"/>
  </si>
  <si>
    <t>T③1～T③13
（男個13試合）</t>
    <rPh sb="10" eb="11">
      <t>オトコ</t>
    </rPh>
    <rPh sb="11" eb="12">
      <t>コ</t>
    </rPh>
    <rPh sb="14" eb="16">
      <t>シアイ</t>
    </rPh>
    <phoneticPr fontId="20"/>
  </si>
  <si>
    <t>男女個人組手準決勝</t>
    <rPh sb="0" eb="2">
      <t>ダンジョ</t>
    </rPh>
    <rPh sb="2" eb="4">
      <t>コジン</t>
    </rPh>
    <rPh sb="4" eb="6">
      <t>クミテ</t>
    </rPh>
    <rPh sb="6" eb="9">
      <t>ジュンケッショウ</t>
    </rPh>
    <phoneticPr fontId="3"/>
  </si>
  <si>
    <t>男女個人組手決勝・3位決定戦</t>
    <rPh sb="0" eb="2">
      <t>ダンジョ</t>
    </rPh>
    <rPh sb="2" eb="4">
      <t>コジン</t>
    </rPh>
    <rPh sb="4" eb="6">
      <t>クミテ</t>
    </rPh>
    <rPh sb="6" eb="8">
      <t>ケッショウ</t>
    </rPh>
    <rPh sb="10" eb="11">
      <t>イ</t>
    </rPh>
    <rPh sb="11" eb="14">
      <t>ケッテイセン</t>
    </rPh>
    <phoneticPr fontId="3"/>
  </si>
  <si>
    <t>女子個人組手</t>
    <rPh sb="0" eb="2">
      <t>ジョシ</t>
    </rPh>
    <rPh sb="2" eb="4">
      <t>コジン</t>
    </rPh>
    <rPh sb="4" eb="6">
      <t>クミテ</t>
    </rPh>
    <phoneticPr fontId="2"/>
  </si>
  <si>
    <t>男女個人組手　～４回戦まで</t>
    <rPh sb="0" eb="2">
      <t>ダンジョ</t>
    </rPh>
    <rPh sb="2" eb="4">
      <t>コジン</t>
    </rPh>
    <rPh sb="4" eb="6">
      <t>クミテ</t>
    </rPh>
    <rPh sb="9" eb="11">
      <t>カイセン</t>
    </rPh>
    <phoneticPr fontId="3"/>
  </si>
  <si>
    <t>女子個人形1ラウンド</t>
    <rPh sb="0" eb="2">
      <t>ジョシ</t>
    </rPh>
    <rPh sb="2" eb="4">
      <t>コジン</t>
    </rPh>
    <rPh sb="4" eb="5">
      <t>カタ</t>
    </rPh>
    <phoneticPr fontId="21"/>
  </si>
  <si>
    <t>男個8</t>
    <rPh sb="0" eb="1">
      <t>オトコ</t>
    </rPh>
    <rPh sb="1" eb="2">
      <t>コ</t>
    </rPh>
    <phoneticPr fontId="21"/>
  </si>
  <si>
    <t>女個8</t>
    <rPh sb="0" eb="1">
      <t>ジョ</t>
    </rPh>
    <rPh sb="1" eb="2">
      <t>コ</t>
    </rPh>
    <phoneticPr fontId="21"/>
  </si>
  <si>
    <t>女個8</t>
    <rPh sb="0" eb="1">
      <t>オンナ</t>
    </rPh>
    <rPh sb="1" eb="2">
      <t>コ</t>
    </rPh>
    <phoneticPr fontId="21"/>
  </si>
  <si>
    <t>男女個人形3ラウンド</t>
    <rPh sb="0" eb="2">
      <t>ダンジョ</t>
    </rPh>
    <rPh sb="2" eb="4">
      <t>コジン</t>
    </rPh>
    <rPh sb="4" eb="5">
      <t>カタ</t>
    </rPh>
    <phoneticPr fontId="4"/>
  </si>
  <si>
    <t>自由形①</t>
    <rPh sb="0" eb="2">
      <t>ジユウ</t>
    </rPh>
    <rPh sb="2" eb="3">
      <t>カタ</t>
    </rPh>
    <phoneticPr fontId="4"/>
  </si>
  <si>
    <t>男女個人形メダルマッチ</t>
    <rPh sb="0" eb="2">
      <t>ダンジョ</t>
    </rPh>
    <rPh sb="2" eb="4">
      <t>コジン</t>
    </rPh>
    <rPh sb="4" eb="5">
      <t>カタ</t>
    </rPh>
    <phoneticPr fontId="4"/>
  </si>
  <si>
    <t>女個4</t>
  </si>
  <si>
    <t>自由形②</t>
    <rPh sb="0" eb="2">
      <t>ジユウ</t>
    </rPh>
    <rPh sb="2" eb="3">
      <t>カタ</t>
    </rPh>
    <phoneticPr fontId="4"/>
  </si>
  <si>
    <t>女子個人形2ラウンド</t>
    <rPh sb="0" eb="2">
      <t>ジョシ</t>
    </rPh>
    <rPh sb="2" eb="4">
      <t>コジン</t>
    </rPh>
    <rPh sb="4" eb="5">
      <t>カタ</t>
    </rPh>
    <phoneticPr fontId="4"/>
  </si>
  <si>
    <t>男個4</t>
    <phoneticPr fontId="3"/>
  </si>
  <si>
    <t>女個8</t>
    <rPh sb="0" eb="1">
      <t>ジョ</t>
    </rPh>
    <rPh sb="1" eb="2">
      <t>コ</t>
    </rPh>
    <phoneticPr fontId="4"/>
  </si>
  <si>
    <r>
      <t xml:space="preserve">第１指定形
</t>
    </r>
    <r>
      <rPr>
        <sz val="6"/>
        <color theme="1"/>
        <rFont val="ＭＳ Ｐゴシック"/>
        <family val="3"/>
        <charset val="128"/>
        <scheme val="minor"/>
      </rPr>
      <t>※勝ち残りは抽選</t>
    </r>
    <rPh sb="0" eb="1">
      <t>ダイ</t>
    </rPh>
    <rPh sb="2" eb="4">
      <t>シテイ</t>
    </rPh>
    <rPh sb="4" eb="5">
      <t>カタ</t>
    </rPh>
    <rPh sb="7" eb="8">
      <t>カ</t>
    </rPh>
    <rPh sb="9" eb="10">
      <t>ノコ</t>
    </rPh>
    <rPh sb="12" eb="14">
      <t>チュウセン</t>
    </rPh>
    <phoneticPr fontId="21"/>
  </si>
  <si>
    <t>T①1～T①3
（女団3試合）</t>
    <rPh sb="9" eb="10">
      <t>ジョ</t>
    </rPh>
    <rPh sb="10" eb="11">
      <t>ダン</t>
    </rPh>
    <rPh sb="12" eb="14">
      <t>シアイ</t>
    </rPh>
    <phoneticPr fontId="20"/>
  </si>
  <si>
    <t>女子団体組手準決勝</t>
    <rPh sb="0" eb="2">
      <t>ジョシ</t>
    </rPh>
    <rPh sb="2" eb="4">
      <t>ダンタイ</t>
    </rPh>
    <rPh sb="4" eb="6">
      <t>クミテ</t>
    </rPh>
    <rPh sb="6" eb="9">
      <t>ジュンケッショウ</t>
    </rPh>
    <phoneticPr fontId="3"/>
  </si>
  <si>
    <t>男子団体組手準決勝</t>
    <rPh sb="0" eb="2">
      <t>ダンシ</t>
    </rPh>
    <rPh sb="2" eb="4">
      <t>ダンタイ</t>
    </rPh>
    <rPh sb="4" eb="6">
      <t>クミテ</t>
    </rPh>
    <rPh sb="6" eb="9">
      <t>ジュンケッショウ</t>
    </rPh>
    <phoneticPr fontId="3"/>
  </si>
  <si>
    <t>女子団体組手決勝・３位決定戦</t>
    <rPh sb="0" eb="2">
      <t>ジョシ</t>
    </rPh>
    <rPh sb="2" eb="4">
      <t>ダンタイ</t>
    </rPh>
    <rPh sb="4" eb="6">
      <t>クミテ</t>
    </rPh>
    <rPh sb="6" eb="8">
      <t>ケッショウ</t>
    </rPh>
    <rPh sb="10" eb="11">
      <t>イ</t>
    </rPh>
    <rPh sb="11" eb="13">
      <t>ケッテイ</t>
    </rPh>
    <rPh sb="13" eb="14">
      <t>セン</t>
    </rPh>
    <phoneticPr fontId="3"/>
  </si>
  <si>
    <t>男子団体組手決勝・３位決定戦</t>
    <rPh sb="0" eb="2">
      <t>ダンシ</t>
    </rPh>
    <rPh sb="2" eb="4">
      <t>ダンタイ</t>
    </rPh>
    <rPh sb="4" eb="6">
      <t>クミテ</t>
    </rPh>
    <rPh sb="6" eb="8">
      <t>ケッショウ</t>
    </rPh>
    <rPh sb="10" eb="11">
      <t>イ</t>
    </rPh>
    <rPh sb="11" eb="13">
      <t>ケッテイ</t>
    </rPh>
    <rPh sb="13" eb="14">
      <t>セン</t>
    </rPh>
    <phoneticPr fontId="3"/>
  </si>
  <si>
    <t>初戦のチームは勝敗が決まってもすべて行う</t>
    <phoneticPr fontId="3"/>
  </si>
  <si>
    <t>T②9
（女団1試合）</t>
    <rPh sb="5" eb="6">
      <t>オンナ</t>
    </rPh>
    <rPh sb="6" eb="7">
      <t>ダン</t>
    </rPh>
    <rPh sb="8" eb="10">
      <t>シアイ</t>
    </rPh>
    <phoneticPr fontId="3"/>
  </si>
  <si>
    <t>T②10
（男団1試合）</t>
    <rPh sb="6" eb="7">
      <t>オトコ</t>
    </rPh>
    <rPh sb="7" eb="8">
      <t>ダン</t>
    </rPh>
    <rPh sb="9" eb="11">
      <t>シアイ</t>
    </rPh>
    <phoneticPr fontId="3"/>
  </si>
  <si>
    <t>Ｔ3  日体大柏　敬愛学園　船橋東　成東　長生　柏陵</t>
    <rPh sb="4" eb="7">
      <t>ニッタイダイ</t>
    </rPh>
    <rPh sb="9" eb="11">
      <t>ケイアイ</t>
    </rPh>
    <rPh sb="11" eb="13">
      <t>ガクエン</t>
    </rPh>
    <rPh sb="14" eb="16">
      <t>フナバシ</t>
    </rPh>
    <rPh sb="16" eb="17">
      <t>ヒガシ</t>
    </rPh>
    <rPh sb="18" eb="20">
      <t>ナルトウ</t>
    </rPh>
    <rPh sb="21" eb="23">
      <t>ナガイ</t>
    </rPh>
    <rPh sb="24" eb="25">
      <t>カシワ</t>
    </rPh>
    <rPh sb="25" eb="26">
      <t>リョウ</t>
    </rPh>
    <phoneticPr fontId="3"/>
  </si>
  <si>
    <t>綿貫（東総工）</t>
    <phoneticPr fontId="3"/>
  </si>
  <si>
    <t>(長生)（成東）</t>
    <rPh sb="5" eb="7">
      <t>ナルトウ</t>
    </rPh>
    <phoneticPr fontId="3"/>
  </si>
  <si>
    <t>受付開始（1F会議室）</t>
    <rPh sb="0" eb="2">
      <t>ウケツケ</t>
    </rPh>
    <rPh sb="2" eb="4">
      <t>カイシ</t>
    </rPh>
    <rPh sb="7" eb="10">
      <t>カイギシツ</t>
    </rPh>
    <phoneticPr fontId="20"/>
  </si>
  <si>
    <t>第２指定形
※勝ち残りは抽選</t>
    <rPh sb="0" eb="1">
      <t>ダイ</t>
    </rPh>
    <rPh sb="2" eb="4">
      <t>シテイ</t>
    </rPh>
    <rPh sb="4" eb="5">
      <t>カタ</t>
    </rPh>
    <rPh sb="7" eb="8">
      <t>カ</t>
    </rPh>
    <rPh sb="9" eb="10">
      <t>ノコ</t>
    </rPh>
    <rPh sb="12" eb="14">
      <t>チュウセン</t>
    </rPh>
    <phoneticPr fontId="21"/>
  </si>
  <si>
    <t>8：40～9：20</t>
  </si>
  <si>
    <t>9：20～10：00</t>
  </si>
  <si>
    <t>15：00～15：20</t>
  </si>
  <si>
    <t>15：20～15：40</t>
  </si>
  <si>
    <t>男子個人形2ラウンド</t>
    <rPh sb="0" eb="2">
      <t>ダンシ</t>
    </rPh>
    <rPh sb="2" eb="4">
      <t>コジン</t>
    </rPh>
    <rPh sb="4" eb="5">
      <t>カタ</t>
    </rPh>
    <phoneticPr fontId="4"/>
  </si>
  <si>
    <t>10：00～10：40</t>
  </si>
  <si>
    <t>10：40～11：00</t>
  </si>
  <si>
    <t>9：00～9：40</t>
  </si>
  <si>
    <t>9：40～10：20</t>
  </si>
  <si>
    <t>13：50～15：00</t>
  </si>
  <si>
    <t>女子団体組手１・２回戦</t>
    <rPh sb="0" eb="2">
      <t>ジョシ</t>
    </rPh>
    <rPh sb="2" eb="4">
      <t>ダンタイ</t>
    </rPh>
    <rPh sb="4" eb="6">
      <t>クミテ</t>
    </rPh>
    <rPh sb="9" eb="11">
      <t>カイセン</t>
    </rPh>
    <phoneticPr fontId="3"/>
  </si>
  <si>
    <t>男子団体組手１・２回戦</t>
    <rPh sb="0" eb="1">
      <t>オトコ</t>
    </rPh>
    <rPh sb="1" eb="2">
      <t>コ</t>
    </rPh>
    <phoneticPr fontId="3"/>
  </si>
  <si>
    <t>日体大柏</t>
    <rPh sb="0" eb="3">
      <t>ニッタイダイ</t>
    </rPh>
    <rPh sb="3" eb="4">
      <t>カシワ</t>
    </rPh>
    <phoneticPr fontId="3"/>
  </si>
  <si>
    <t>小泉（木総）</t>
    <rPh sb="3" eb="5">
      <t>キソウ</t>
    </rPh>
    <phoneticPr fontId="3"/>
  </si>
  <si>
    <t>鈴木（習志野）</t>
    <rPh sb="3" eb="6">
      <t>ナラシノ</t>
    </rPh>
    <phoneticPr fontId="3"/>
  </si>
  <si>
    <t>深澤（拓大紅陵）</t>
    <rPh sb="3" eb="5">
      <t>タクダイ</t>
    </rPh>
    <rPh sb="5" eb="7">
      <t>コウリョウ</t>
    </rPh>
    <phoneticPr fontId="3"/>
  </si>
  <si>
    <t>４日　鈴木（柏陵）・５日　山田（成東）</t>
    <rPh sb="13" eb="15">
      <t>ヤマダ</t>
    </rPh>
    <rPh sb="16" eb="18">
      <t>ナルトウ</t>
    </rPh>
    <phoneticPr fontId="3"/>
  </si>
  <si>
    <t>開会式（放送にて）</t>
    <rPh sb="0" eb="3">
      <t>カイカイシキ</t>
    </rPh>
    <rPh sb="4" eb="6">
      <t>ホウソウ</t>
    </rPh>
    <phoneticPr fontId="20"/>
  </si>
  <si>
    <t>表彰式</t>
    <rPh sb="0" eb="3">
      <t>ヒョウショウシキ</t>
    </rPh>
    <phoneticPr fontId="20"/>
  </si>
  <si>
    <t>形名</t>
    <rPh sb="0" eb="2">
      <t>カタメイ</t>
    </rPh>
    <phoneticPr fontId="3"/>
  </si>
  <si>
    <r>
      <rPr>
        <sz val="22"/>
        <rFont val="Yu Gothic"/>
        <family val="1"/>
        <charset val="128"/>
      </rPr>
      <t>６</t>
    </r>
    <r>
      <rPr>
        <sz val="22"/>
        <rFont val="Century"/>
        <family val="1"/>
      </rPr>
      <t>/</t>
    </r>
    <r>
      <rPr>
        <sz val="22"/>
        <rFont val="Yu Gothic"/>
        <family val="1"/>
        <charset val="128"/>
      </rPr>
      <t>１９</t>
    </r>
    <r>
      <rPr>
        <sz val="22"/>
        <rFont val="ＭＳ 明朝"/>
        <family val="1"/>
        <charset val="128"/>
      </rPr>
      <t>（土）</t>
    </r>
    <rPh sb="5" eb="6">
      <t>ド</t>
    </rPh>
    <phoneticPr fontId="3"/>
  </si>
  <si>
    <t>拓大紅陵</t>
    <rPh sb="0" eb="4">
      <t>タクダイコウリョウ</t>
    </rPh>
    <phoneticPr fontId="3"/>
  </si>
  <si>
    <t>成東</t>
    <rPh sb="0" eb="2">
      <t>ナルトウ</t>
    </rPh>
    <phoneticPr fontId="3"/>
  </si>
  <si>
    <t>船橋東</t>
    <rPh sb="0" eb="3">
      <t>フナバシヒガシ</t>
    </rPh>
    <phoneticPr fontId="3"/>
  </si>
  <si>
    <t>秀明八千代</t>
    <rPh sb="0" eb="5">
      <t>シュウメイヤチヨ</t>
    </rPh>
    <phoneticPr fontId="3"/>
  </si>
  <si>
    <t>千葉南</t>
    <rPh sb="0" eb="3">
      <t>チバミナミ</t>
    </rPh>
    <phoneticPr fontId="3"/>
  </si>
  <si>
    <t>長生</t>
    <rPh sb="0" eb="2">
      <t>チョウセイ</t>
    </rPh>
    <phoneticPr fontId="3"/>
  </si>
  <si>
    <t>習志野</t>
    <rPh sb="0" eb="3">
      <t>ナラシノ</t>
    </rPh>
    <phoneticPr fontId="3"/>
  </si>
  <si>
    <t>佐原</t>
    <rPh sb="0" eb="2">
      <t>サハラ</t>
    </rPh>
    <phoneticPr fontId="3"/>
  </si>
  <si>
    <t>敬愛</t>
    <rPh sb="0" eb="2">
      <t>ケイアイ</t>
    </rPh>
    <phoneticPr fontId="3"/>
  </si>
  <si>
    <t>清水</t>
    <rPh sb="0" eb="2">
      <t>シミズ</t>
    </rPh>
    <phoneticPr fontId="3"/>
  </si>
  <si>
    <t>成田</t>
    <rPh sb="0" eb="2">
      <t>ナリタ</t>
    </rPh>
    <phoneticPr fontId="3"/>
  </si>
  <si>
    <t>麗澤</t>
    <rPh sb="0" eb="2">
      <t>レイタク</t>
    </rPh>
    <phoneticPr fontId="3"/>
  </si>
  <si>
    <t>市立銚子</t>
    <rPh sb="0" eb="4">
      <t>イチリツチョウシ</t>
    </rPh>
    <phoneticPr fontId="3"/>
  </si>
  <si>
    <t>西武台千葉</t>
    <rPh sb="0" eb="5">
      <t>セイブダイチバ</t>
    </rPh>
    <phoneticPr fontId="3"/>
  </si>
  <si>
    <t>木更津総合</t>
    <rPh sb="0" eb="5">
      <t>キサラヅソウゴウ</t>
    </rPh>
    <phoneticPr fontId="3"/>
  </si>
  <si>
    <t>昭和学院</t>
    <rPh sb="0" eb="4">
      <t>ショウワガクイン</t>
    </rPh>
    <phoneticPr fontId="3"/>
  </si>
  <si>
    <t>東金</t>
    <rPh sb="0" eb="2">
      <t>トウガネ</t>
    </rPh>
    <phoneticPr fontId="3"/>
  </si>
  <si>
    <t>②</t>
    <phoneticPr fontId="3"/>
  </si>
  <si>
    <t>⑤</t>
    <phoneticPr fontId="3"/>
  </si>
  <si>
    <t>増田　望華</t>
    <rPh sb="0" eb="2">
      <t>マスダ</t>
    </rPh>
    <rPh sb="3" eb="4">
      <t>ノゾ</t>
    </rPh>
    <rPh sb="4" eb="5">
      <t>ハナ</t>
    </rPh>
    <phoneticPr fontId="3"/>
  </si>
  <si>
    <t>渡邉　寿々花</t>
    <rPh sb="0" eb="2">
      <t>ワタナベ</t>
    </rPh>
    <rPh sb="3" eb="5">
      <t>スズ</t>
    </rPh>
    <rPh sb="5" eb="6">
      <t>ハナ</t>
    </rPh>
    <phoneticPr fontId="3"/>
  </si>
  <si>
    <t>④</t>
    <phoneticPr fontId="3"/>
  </si>
  <si>
    <t>⑥</t>
    <phoneticPr fontId="3"/>
  </si>
  <si>
    <t>⑦</t>
    <phoneticPr fontId="3"/>
  </si>
  <si>
    <t>⑧</t>
    <phoneticPr fontId="3"/>
  </si>
  <si>
    <t>藤田　ゆき</t>
    <rPh sb="0" eb="2">
      <t>フジタ</t>
    </rPh>
    <phoneticPr fontId="3"/>
  </si>
  <si>
    <t>松下　暁鈴</t>
    <rPh sb="0" eb="2">
      <t>マツシタ</t>
    </rPh>
    <rPh sb="3" eb="4">
      <t>アカツキ</t>
    </rPh>
    <rPh sb="4" eb="5">
      <t>スズ</t>
    </rPh>
    <phoneticPr fontId="3"/>
  </si>
  <si>
    <t>渋谷幕張</t>
    <rPh sb="0" eb="2">
      <t>シブヤ</t>
    </rPh>
    <rPh sb="2" eb="4">
      <t>マクハリ</t>
    </rPh>
    <phoneticPr fontId="3"/>
  </si>
  <si>
    <t>③</t>
    <phoneticPr fontId="3"/>
  </si>
  <si>
    <t>吉田　蒼生</t>
    <rPh sb="0" eb="2">
      <t>ヨシダ</t>
    </rPh>
    <rPh sb="3" eb="4">
      <t>アオ</t>
    </rPh>
    <rPh sb="4" eb="5">
      <t>ウ</t>
    </rPh>
    <phoneticPr fontId="3"/>
  </si>
  <si>
    <t>篠田　楓</t>
    <rPh sb="0" eb="2">
      <t>シノダ</t>
    </rPh>
    <rPh sb="3" eb="4">
      <t>カエデ</t>
    </rPh>
    <phoneticPr fontId="3"/>
  </si>
  <si>
    <t>風間　翔英</t>
    <rPh sb="0" eb="2">
      <t>カザマ</t>
    </rPh>
    <rPh sb="3" eb="4">
      <t>ショウ</t>
    </rPh>
    <rPh sb="4" eb="5">
      <t>エイ</t>
    </rPh>
    <phoneticPr fontId="3"/>
  </si>
  <si>
    <t>⑧</t>
    <phoneticPr fontId="3"/>
  </si>
  <si>
    <t>岩浪　拓真</t>
    <rPh sb="0" eb="2">
      <t>イワナミ</t>
    </rPh>
    <rPh sb="3" eb="5">
      <t>タクマ</t>
    </rPh>
    <phoneticPr fontId="3"/>
  </si>
  <si>
    <t>大藤　陽太</t>
    <rPh sb="0" eb="2">
      <t>オオトウ</t>
    </rPh>
    <rPh sb="3" eb="5">
      <t>ヨウタ</t>
    </rPh>
    <phoneticPr fontId="3"/>
  </si>
  <si>
    <t>長生</t>
    <rPh sb="0" eb="2">
      <t>チョウセイ</t>
    </rPh>
    <phoneticPr fontId="3"/>
  </si>
  <si>
    <t>木山　瑞希</t>
    <rPh sb="0" eb="2">
      <t>キヤマ</t>
    </rPh>
    <rPh sb="3" eb="5">
      <t>ミズキ</t>
    </rPh>
    <phoneticPr fontId="3"/>
  </si>
  <si>
    <t>吉野　城士</t>
    <rPh sb="0" eb="2">
      <t>ヨシノ</t>
    </rPh>
    <rPh sb="3" eb="4">
      <t>シロ</t>
    </rPh>
    <rPh sb="4" eb="5">
      <t>シ</t>
    </rPh>
    <phoneticPr fontId="3"/>
  </si>
  <si>
    <t>　</t>
    <phoneticPr fontId="3"/>
  </si>
  <si>
    <t>①</t>
    <phoneticPr fontId="3"/>
  </si>
  <si>
    <t>乃万　博太郎</t>
    <rPh sb="0" eb="1">
      <t>ノ</t>
    </rPh>
    <rPh sb="1" eb="2">
      <t>マン</t>
    </rPh>
    <rPh sb="3" eb="6">
      <t>ヒロタロウ</t>
    </rPh>
    <phoneticPr fontId="3"/>
  </si>
  <si>
    <t>多田　輝</t>
    <rPh sb="0" eb="2">
      <t>タダ</t>
    </rPh>
    <rPh sb="3" eb="4">
      <t>カガヤキ</t>
    </rPh>
    <phoneticPr fontId="3"/>
  </si>
  <si>
    <t>橋本　慎平</t>
    <rPh sb="0" eb="2">
      <t>ハシモト</t>
    </rPh>
    <rPh sb="3" eb="5">
      <t>シンペイ</t>
    </rPh>
    <phoneticPr fontId="3"/>
  </si>
  <si>
    <t>関根　佳汰</t>
    <rPh sb="0" eb="2">
      <t>セキネ</t>
    </rPh>
    <rPh sb="3" eb="5">
      <t>ケイタ</t>
    </rPh>
    <phoneticPr fontId="3"/>
  </si>
  <si>
    <t>清水</t>
    <rPh sb="0" eb="2">
      <t>シミズ</t>
    </rPh>
    <phoneticPr fontId="3"/>
  </si>
  <si>
    <t>ｺ-ﾄﾞ</t>
    <phoneticPr fontId="3"/>
  </si>
  <si>
    <t>②</t>
    <phoneticPr fontId="3"/>
  </si>
  <si>
    <t>③</t>
    <phoneticPr fontId="3"/>
  </si>
  <si>
    <t>⑦</t>
    <phoneticPr fontId="3"/>
  </si>
  <si>
    <t>⑥</t>
    <phoneticPr fontId="3"/>
  </si>
  <si>
    <t>室井　悠汰</t>
    <rPh sb="0" eb="2">
      <t>ムロイ</t>
    </rPh>
    <rPh sb="3" eb="4">
      <t>ユウ</t>
    </rPh>
    <rPh sb="4" eb="5">
      <t>タ</t>
    </rPh>
    <phoneticPr fontId="3"/>
  </si>
  <si>
    <t>岩浪　拓真</t>
    <rPh sb="0" eb="2">
      <t>イワナミ</t>
    </rPh>
    <rPh sb="3" eb="5">
      <t>タクマ</t>
    </rPh>
    <phoneticPr fontId="3"/>
  </si>
  <si>
    <t>大藤　陽太</t>
    <rPh sb="0" eb="2">
      <t>オオトウ</t>
    </rPh>
    <rPh sb="3" eb="5">
      <t>ヨウタ</t>
    </rPh>
    <phoneticPr fontId="3"/>
  </si>
  <si>
    <t>長生</t>
    <rPh sb="0" eb="2">
      <t>チョウセイ</t>
    </rPh>
    <phoneticPr fontId="3"/>
  </si>
  <si>
    <t>戸田　雄之助</t>
    <rPh sb="0" eb="2">
      <t>トダ</t>
    </rPh>
    <rPh sb="3" eb="6">
      <t>ユウノスケ</t>
    </rPh>
    <phoneticPr fontId="3"/>
  </si>
  <si>
    <t>⑤</t>
    <phoneticPr fontId="3"/>
  </si>
  <si>
    <t>①</t>
    <phoneticPr fontId="3"/>
  </si>
  <si>
    <t>⑧</t>
    <phoneticPr fontId="3"/>
  </si>
  <si>
    <t>杉本　征於</t>
    <rPh sb="0" eb="2">
      <t>スギモト</t>
    </rPh>
    <rPh sb="3" eb="4">
      <t>セイ</t>
    </rPh>
    <rPh sb="4" eb="5">
      <t>オ</t>
    </rPh>
    <phoneticPr fontId="3"/>
  </si>
  <si>
    <t>④</t>
    <phoneticPr fontId="3"/>
  </si>
  <si>
    <t>藤井　智章</t>
    <rPh sb="0" eb="2">
      <t>フジイ</t>
    </rPh>
    <rPh sb="3" eb="5">
      <t>トモアキ</t>
    </rPh>
    <phoneticPr fontId="3"/>
  </si>
  <si>
    <t>袴田　竜生</t>
    <rPh sb="0" eb="2">
      <t>ハカマダ</t>
    </rPh>
    <rPh sb="3" eb="5">
      <t>リュウセイ</t>
    </rPh>
    <phoneticPr fontId="3"/>
  </si>
  <si>
    <t>児玉　匠平</t>
    <rPh sb="0" eb="2">
      <t>コダマ</t>
    </rPh>
    <rPh sb="3" eb="4">
      <t>タクミ</t>
    </rPh>
    <rPh sb="4" eb="5">
      <t>ヘイ</t>
    </rPh>
    <phoneticPr fontId="3"/>
  </si>
  <si>
    <t>ｺ-ﾄﾞ</t>
    <phoneticPr fontId="3"/>
  </si>
  <si>
    <t>④</t>
    <phoneticPr fontId="3"/>
  </si>
  <si>
    <t>⑤</t>
    <phoneticPr fontId="3"/>
  </si>
  <si>
    <t>市川　志</t>
    <rPh sb="0" eb="2">
      <t>イチカワ</t>
    </rPh>
    <rPh sb="3" eb="4">
      <t>ココロザシ</t>
    </rPh>
    <phoneticPr fontId="3"/>
  </si>
  <si>
    <t>永野　楓月</t>
    <rPh sb="0" eb="2">
      <t>ナガノ</t>
    </rPh>
    <rPh sb="3" eb="4">
      <t>カエデ</t>
    </rPh>
    <rPh sb="4" eb="5">
      <t>ツキ</t>
    </rPh>
    <phoneticPr fontId="3"/>
  </si>
  <si>
    <t>林　菜央</t>
    <rPh sb="0" eb="1">
      <t>ハヤシ</t>
    </rPh>
    <rPh sb="2" eb="3">
      <t>ナ</t>
    </rPh>
    <rPh sb="3" eb="4">
      <t>オウ</t>
    </rPh>
    <phoneticPr fontId="3"/>
  </si>
  <si>
    <t>髙木　妃向</t>
    <rPh sb="0" eb="2">
      <t>タカギ</t>
    </rPh>
    <rPh sb="3" eb="4">
      <t>キサキ</t>
    </rPh>
    <rPh sb="4" eb="5">
      <t>ム</t>
    </rPh>
    <phoneticPr fontId="3"/>
  </si>
  <si>
    <t>佐野　陽菜</t>
    <rPh sb="0" eb="2">
      <t>サノ</t>
    </rPh>
    <rPh sb="3" eb="4">
      <t>ヨウ</t>
    </rPh>
    <rPh sb="4" eb="5">
      <t>ナ</t>
    </rPh>
    <phoneticPr fontId="3"/>
  </si>
  <si>
    <t>⑥</t>
    <phoneticPr fontId="3"/>
  </si>
  <si>
    <t>②</t>
    <phoneticPr fontId="3"/>
  </si>
  <si>
    <t>臼本　百花</t>
    <rPh sb="0" eb="1">
      <t>ウス</t>
    </rPh>
    <rPh sb="1" eb="2">
      <t>モト</t>
    </rPh>
    <rPh sb="3" eb="5">
      <t>モモカ</t>
    </rPh>
    <phoneticPr fontId="3"/>
  </si>
  <si>
    <t>藤田　ゆき</t>
    <rPh sb="0" eb="2">
      <t>フジタ</t>
    </rPh>
    <phoneticPr fontId="3"/>
  </si>
  <si>
    <t>横瀬　麻央</t>
    <rPh sb="0" eb="2">
      <t>ヨコセ</t>
    </rPh>
    <rPh sb="3" eb="5">
      <t>マオ</t>
    </rPh>
    <phoneticPr fontId="3"/>
  </si>
  <si>
    <t>⑧</t>
    <phoneticPr fontId="3"/>
  </si>
  <si>
    <t>望月　菜々子</t>
    <rPh sb="0" eb="2">
      <t>モチツキ</t>
    </rPh>
    <rPh sb="3" eb="6">
      <t>ナナコ</t>
    </rPh>
    <phoneticPr fontId="3"/>
  </si>
  <si>
    <t>川崎　朔夜</t>
    <rPh sb="0" eb="2">
      <t>カワサキ</t>
    </rPh>
    <rPh sb="3" eb="4">
      <t>サク</t>
    </rPh>
    <rPh sb="4" eb="5">
      <t>ヤ</t>
    </rPh>
    <phoneticPr fontId="3"/>
  </si>
  <si>
    <t>⑦</t>
    <phoneticPr fontId="3"/>
  </si>
  <si>
    <t>大庭　風月</t>
    <rPh sb="0" eb="2">
      <t>オオニワ</t>
    </rPh>
    <rPh sb="3" eb="4">
      <t>カゼ</t>
    </rPh>
    <rPh sb="4" eb="5">
      <t>ツキ</t>
    </rPh>
    <phoneticPr fontId="3"/>
  </si>
  <si>
    <t>東総工業</t>
    <rPh sb="0" eb="1">
      <t>ヒガシ</t>
    </rPh>
    <rPh sb="1" eb="2">
      <t>ソウ</t>
    </rPh>
    <rPh sb="2" eb="4">
      <t>コウギョウ</t>
    </rPh>
    <phoneticPr fontId="3"/>
  </si>
  <si>
    <t>ｺ-ﾄﾞ</t>
    <phoneticPr fontId="3"/>
  </si>
  <si>
    <t>６月１９日（土）</t>
    <rPh sb="1" eb="2">
      <t>ガツ</t>
    </rPh>
    <rPh sb="4" eb="5">
      <t>ニチ</t>
    </rPh>
    <rPh sb="6" eb="7">
      <t>ド</t>
    </rPh>
    <phoneticPr fontId="20"/>
  </si>
  <si>
    <t>梅井（千葉経済）</t>
    <rPh sb="0" eb="2">
      <t>ウメイ</t>
    </rPh>
    <rPh sb="3" eb="5">
      <t>チバ</t>
    </rPh>
    <rPh sb="5" eb="7">
      <t>ケイザイ</t>
    </rPh>
    <phoneticPr fontId="3"/>
  </si>
  <si>
    <t>　　　　　第1日目　6月19日（土）</t>
    <rPh sb="5" eb="6">
      <t>ダイ</t>
    </rPh>
    <rPh sb="7" eb="8">
      <t>ニチ</t>
    </rPh>
    <rPh sb="8" eb="9">
      <t>メ</t>
    </rPh>
    <rPh sb="11" eb="12">
      <t>ガツ</t>
    </rPh>
    <rPh sb="14" eb="15">
      <t>ニチ</t>
    </rPh>
    <rPh sb="16" eb="17">
      <t>ド</t>
    </rPh>
    <phoneticPr fontId="20"/>
  </si>
  <si>
    <t>　　第2日目　6月20日（日）</t>
    <rPh sb="2" eb="3">
      <t>ダイ</t>
    </rPh>
    <rPh sb="4" eb="5">
      <t>ニチ</t>
    </rPh>
    <rPh sb="5" eb="6">
      <t>メ</t>
    </rPh>
    <rPh sb="8" eb="9">
      <t>ガツ</t>
    </rPh>
    <rPh sb="11" eb="12">
      <t>ニチ</t>
    </rPh>
    <rPh sb="13" eb="14">
      <t>ニチ</t>
    </rPh>
    <phoneticPr fontId="20"/>
  </si>
  <si>
    <t>令和３年６月１９日（土）・２０日（日）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rPh sb="15" eb="16">
      <t>ニチ</t>
    </rPh>
    <rPh sb="17" eb="18">
      <t>ニチ</t>
    </rPh>
    <phoneticPr fontId="3"/>
  </si>
  <si>
    <t>3位決定戦</t>
    <phoneticPr fontId="3"/>
  </si>
  <si>
    <t>木更津総合</t>
  </si>
  <si>
    <t>令和３年度第７４回千葉県高等学校総合体育大会空手道大会参加選手およびチ－ム（形）</t>
    <rPh sb="0" eb="1">
      <t>レイ</t>
    </rPh>
    <rPh sb="1" eb="2">
      <t>ワ</t>
    </rPh>
    <rPh sb="3" eb="5">
      <t>ネンド</t>
    </rPh>
    <rPh sb="5" eb="6">
      <t>ダイ</t>
    </rPh>
    <rPh sb="22" eb="25">
      <t>カラテドウ</t>
    </rPh>
    <rPh sb="25" eb="27">
      <t>タイカイ</t>
    </rPh>
    <rPh sb="38" eb="39">
      <t>カタ</t>
    </rPh>
    <phoneticPr fontId="3"/>
  </si>
  <si>
    <t>大谷　瑞貴</t>
    <rPh sb="0" eb="2">
      <t>オオタニ</t>
    </rPh>
    <rPh sb="3" eb="5">
      <t>ミズキ</t>
    </rPh>
    <phoneticPr fontId="3"/>
  </si>
  <si>
    <t>風間　翔英</t>
    <rPh sb="0" eb="2">
      <t>カザマ</t>
    </rPh>
    <rPh sb="3" eb="5">
      <t>ショウエイ</t>
    </rPh>
    <phoneticPr fontId="3"/>
  </si>
  <si>
    <t>徳光　龍</t>
    <rPh sb="0" eb="2">
      <t>トクミツ</t>
    </rPh>
    <rPh sb="3" eb="4">
      <t>リュウ</t>
    </rPh>
    <phoneticPr fontId="3"/>
  </si>
  <si>
    <t>小綱　章仁</t>
    <rPh sb="0" eb="1">
      <t>コ</t>
    </rPh>
    <rPh sb="1" eb="2">
      <t>ツナ</t>
    </rPh>
    <rPh sb="3" eb="4">
      <t>ショウ</t>
    </rPh>
    <rPh sb="4" eb="5">
      <t>ジン</t>
    </rPh>
    <phoneticPr fontId="3"/>
  </si>
  <si>
    <t>黄木　勇人</t>
    <rPh sb="0" eb="2">
      <t>オウキ</t>
    </rPh>
    <rPh sb="3" eb="4">
      <t>ユウ</t>
    </rPh>
    <rPh sb="4" eb="5">
      <t>ジン</t>
    </rPh>
    <phoneticPr fontId="3"/>
  </si>
  <si>
    <t>柴田　彩寧</t>
    <rPh sb="0" eb="2">
      <t>シバタ</t>
    </rPh>
    <rPh sb="3" eb="4">
      <t>アヤ</t>
    </rPh>
    <phoneticPr fontId="3"/>
  </si>
  <si>
    <t>木津　美咲</t>
    <rPh sb="0" eb="1">
      <t>キ</t>
    </rPh>
    <rPh sb="1" eb="2">
      <t>ツ</t>
    </rPh>
    <rPh sb="3" eb="5">
      <t>ミサキ</t>
    </rPh>
    <phoneticPr fontId="3"/>
  </si>
  <si>
    <t>小笠原　漸</t>
    <rPh sb="0" eb="3">
      <t>オガサワラ</t>
    </rPh>
    <rPh sb="4" eb="5">
      <t>ゼン</t>
    </rPh>
    <phoneticPr fontId="3"/>
  </si>
  <si>
    <t>宗政　仁</t>
    <rPh sb="0" eb="1">
      <t>ムネ</t>
    </rPh>
    <rPh sb="1" eb="2">
      <t>マサ</t>
    </rPh>
    <rPh sb="3" eb="4">
      <t>ジン</t>
    </rPh>
    <phoneticPr fontId="3"/>
  </si>
  <si>
    <t>中村　比呂</t>
    <rPh sb="0" eb="2">
      <t>ナカムラ</t>
    </rPh>
    <rPh sb="3" eb="5">
      <t>ヒロ</t>
    </rPh>
    <phoneticPr fontId="3"/>
  </si>
  <si>
    <t>林　佑夏</t>
    <rPh sb="0" eb="1">
      <t>ハヤシ</t>
    </rPh>
    <rPh sb="2" eb="3">
      <t>ユウ</t>
    </rPh>
    <rPh sb="3" eb="4">
      <t>ナツ</t>
    </rPh>
    <phoneticPr fontId="3"/>
  </si>
  <si>
    <t>春口　明日香</t>
    <rPh sb="0" eb="1">
      <t>ハル</t>
    </rPh>
    <rPh sb="1" eb="2">
      <t>クチ</t>
    </rPh>
    <rPh sb="3" eb="6">
      <t>アスカ</t>
    </rPh>
    <phoneticPr fontId="3"/>
  </si>
  <si>
    <t>永野　楓月</t>
    <rPh sb="0" eb="2">
      <t>ナガノ</t>
    </rPh>
    <rPh sb="3" eb="4">
      <t>フウ</t>
    </rPh>
    <rPh sb="4" eb="5">
      <t>ツキ</t>
    </rPh>
    <phoneticPr fontId="3"/>
  </si>
  <si>
    <t>小俣　歩美</t>
    <rPh sb="0" eb="2">
      <t>オマタ</t>
    </rPh>
    <rPh sb="3" eb="5">
      <t>アユミ</t>
    </rPh>
    <phoneticPr fontId="3"/>
  </si>
  <si>
    <t>井桁　芽香</t>
    <rPh sb="0" eb="2">
      <t>イゲタ</t>
    </rPh>
    <rPh sb="3" eb="4">
      <t>メ</t>
    </rPh>
    <rPh sb="4" eb="5">
      <t>カ</t>
    </rPh>
    <phoneticPr fontId="3"/>
  </si>
  <si>
    <t>瀧　健吾</t>
    <rPh sb="0" eb="1">
      <t>タキ</t>
    </rPh>
    <rPh sb="2" eb="4">
      <t>ケンゴ</t>
    </rPh>
    <phoneticPr fontId="3"/>
  </si>
  <si>
    <t>田邉　未乃和</t>
    <rPh sb="0" eb="2">
      <t>タナベ</t>
    </rPh>
    <rPh sb="3" eb="4">
      <t>ミ</t>
    </rPh>
    <rPh sb="4" eb="5">
      <t>ノ</t>
    </rPh>
    <rPh sb="5" eb="6">
      <t>ワ</t>
    </rPh>
    <phoneticPr fontId="3"/>
  </si>
  <si>
    <t>飯高　翔平</t>
    <rPh sb="0" eb="2">
      <t>イイダカ</t>
    </rPh>
    <rPh sb="3" eb="5">
      <t>ショウヘイ</t>
    </rPh>
    <phoneticPr fontId="3"/>
  </si>
  <si>
    <t>藤川　泰知</t>
    <rPh sb="0" eb="2">
      <t>フジカワ</t>
    </rPh>
    <rPh sb="3" eb="4">
      <t>ヤス</t>
    </rPh>
    <rPh sb="4" eb="5">
      <t>チ</t>
    </rPh>
    <phoneticPr fontId="3"/>
  </si>
  <si>
    <t>田中　千絢</t>
    <rPh sb="0" eb="2">
      <t>タナカ</t>
    </rPh>
    <rPh sb="3" eb="5">
      <t>チヒロ</t>
    </rPh>
    <phoneticPr fontId="3"/>
  </si>
  <si>
    <t>塚口　昂佑</t>
    <rPh sb="0" eb="2">
      <t>ツカグチ</t>
    </rPh>
    <rPh sb="3" eb="4">
      <t>コウ</t>
    </rPh>
    <rPh sb="4" eb="5">
      <t>スケ</t>
    </rPh>
    <phoneticPr fontId="3"/>
  </si>
  <si>
    <t>花澤　そら</t>
    <rPh sb="0" eb="2">
      <t>ハナザワ</t>
    </rPh>
    <phoneticPr fontId="3"/>
  </si>
  <si>
    <t>渡邉　寿々花</t>
    <rPh sb="0" eb="2">
      <t>ワタナベ</t>
    </rPh>
    <rPh sb="3" eb="6">
      <t>スズカ</t>
    </rPh>
    <phoneticPr fontId="3"/>
  </si>
  <si>
    <t>宮内　崇多</t>
    <rPh sb="0" eb="2">
      <t>ミヤウチ</t>
    </rPh>
    <rPh sb="3" eb="4">
      <t>タカシ</t>
    </rPh>
    <rPh sb="4" eb="5">
      <t>タ</t>
    </rPh>
    <phoneticPr fontId="3"/>
  </si>
  <si>
    <t>鎌形　秘和</t>
    <rPh sb="0" eb="2">
      <t>カマガタ</t>
    </rPh>
    <rPh sb="3" eb="4">
      <t>ヒ</t>
    </rPh>
    <rPh sb="4" eb="5">
      <t>ワ</t>
    </rPh>
    <phoneticPr fontId="3"/>
  </si>
  <si>
    <t>北　礼暢</t>
    <rPh sb="0" eb="1">
      <t>キタ</t>
    </rPh>
    <rPh sb="2" eb="4">
      <t>レノン</t>
    </rPh>
    <phoneticPr fontId="3"/>
  </si>
  <si>
    <t>橋本　旺弥</t>
    <rPh sb="0" eb="2">
      <t>ハシモト</t>
    </rPh>
    <rPh sb="3" eb="4">
      <t>オウ</t>
    </rPh>
    <rPh sb="4" eb="5">
      <t>ヤ</t>
    </rPh>
    <phoneticPr fontId="3"/>
  </si>
  <si>
    <t>石川　泰智</t>
    <rPh sb="0" eb="2">
      <t>イシカワ</t>
    </rPh>
    <rPh sb="3" eb="5">
      <t>タイチ</t>
    </rPh>
    <phoneticPr fontId="3"/>
  </si>
  <si>
    <t>鈴木　健生</t>
    <rPh sb="0" eb="2">
      <t>スズキ</t>
    </rPh>
    <rPh sb="3" eb="5">
      <t>ケンセイ</t>
    </rPh>
    <phoneticPr fontId="3"/>
  </si>
  <si>
    <t>佐藤憲太</t>
    <rPh sb="0" eb="2">
      <t>サトウ</t>
    </rPh>
    <rPh sb="2" eb="3">
      <t>ケン</t>
    </rPh>
    <rPh sb="3" eb="4">
      <t>タ</t>
    </rPh>
    <phoneticPr fontId="3"/>
  </si>
  <si>
    <t>大野　美桜</t>
    <rPh sb="0" eb="2">
      <t>オオノ</t>
    </rPh>
    <rPh sb="3" eb="4">
      <t>ビ</t>
    </rPh>
    <rPh sb="4" eb="5">
      <t>サクラ</t>
    </rPh>
    <phoneticPr fontId="3"/>
  </si>
  <si>
    <t>島田　杏</t>
    <rPh sb="0" eb="2">
      <t>シマダ</t>
    </rPh>
    <rPh sb="3" eb="4">
      <t>アン</t>
    </rPh>
    <phoneticPr fontId="3"/>
  </si>
  <si>
    <t>西立野　千空</t>
    <rPh sb="0" eb="3">
      <t>ニシタテノ</t>
    </rPh>
    <rPh sb="4" eb="5">
      <t>セン</t>
    </rPh>
    <rPh sb="5" eb="6">
      <t>ソラ</t>
    </rPh>
    <phoneticPr fontId="3"/>
  </si>
  <si>
    <t>高橋　陸</t>
    <rPh sb="0" eb="2">
      <t>タカハシ</t>
    </rPh>
    <rPh sb="3" eb="4">
      <t>リク</t>
    </rPh>
    <phoneticPr fontId="3"/>
  </si>
  <si>
    <t>長沼　遥月</t>
    <rPh sb="0" eb="2">
      <t>ナガヌマ</t>
    </rPh>
    <rPh sb="3" eb="4">
      <t>ハルカ</t>
    </rPh>
    <rPh sb="4" eb="5">
      <t>ツキ</t>
    </rPh>
    <phoneticPr fontId="3"/>
  </si>
  <si>
    <t>藤川　優奈</t>
    <rPh sb="0" eb="2">
      <t>フジカワ</t>
    </rPh>
    <rPh sb="3" eb="5">
      <t>ユウナ</t>
    </rPh>
    <phoneticPr fontId="3"/>
  </si>
  <si>
    <t>須藤　柊生</t>
    <rPh sb="0" eb="2">
      <t>スドウ</t>
    </rPh>
    <rPh sb="3" eb="4">
      <t>シュウ</t>
    </rPh>
    <rPh sb="4" eb="5">
      <t>ウ</t>
    </rPh>
    <phoneticPr fontId="3"/>
  </si>
  <si>
    <t>邉見　羽琉</t>
    <rPh sb="0" eb="1">
      <t>ヘン</t>
    </rPh>
    <rPh sb="1" eb="2">
      <t>ミ</t>
    </rPh>
    <rPh sb="3" eb="4">
      <t>ハネ</t>
    </rPh>
    <rPh sb="4" eb="5">
      <t>リュウ</t>
    </rPh>
    <phoneticPr fontId="3"/>
  </si>
  <si>
    <t>山中　悠聖</t>
    <rPh sb="0" eb="2">
      <t>ヤマナカ</t>
    </rPh>
    <rPh sb="3" eb="4">
      <t>ユウ</t>
    </rPh>
    <rPh sb="4" eb="5">
      <t>セイ</t>
    </rPh>
    <phoneticPr fontId="3"/>
  </si>
  <si>
    <t>御前　晴</t>
    <rPh sb="0" eb="2">
      <t>オマエ</t>
    </rPh>
    <rPh sb="3" eb="4">
      <t>ハル</t>
    </rPh>
    <phoneticPr fontId="3"/>
  </si>
  <si>
    <t>茂木　愛佳</t>
    <rPh sb="0" eb="2">
      <t>モギ</t>
    </rPh>
    <rPh sb="3" eb="4">
      <t>アイ</t>
    </rPh>
    <rPh sb="4" eb="5">
      <t>ケイ</t>
    </rPh>
    <phoneticPr fontId="3"/>
  </si>
  <si>
    <t>粕谷　慶人</t>
    <rPh sb="0" eb="2">
      <t>カスヤ</t>
    </rPh>
    <rPh sb="3" eb="4">
      <t>ケイ</t>
    </rPh>
    <rPh sb="4" eb="5">
      <t>ヒト</t>
    </rPh>
    <phoneticPr fontId="3"/>
  </si>
  <si>
    <t>野中　椋介</t>
    <rPh sb="0" eb="2">
      <t>ノナカ</t>
    </rPh>
    <rPh sb="3" eb="5">
      <t>リョウスケ</t>
    </rPh>
    <phoneticPr fontId="3"/>
  </si>
  <si>
    <t>小松　凜</t>
    <rPh sb="0" eb="2">
      <t>コマツ</t>
    </rPh>
    <rPh sb="3" eb="4">
      <t>リン</t>
    </rPh>
    <phoneticPr fontId="3"/>
  </si>
  <si>
    <t>今井　凜那</t>
    <rPh sb="0" eb="2">
      <t>イマイ</t>
    </rPh>
    <rPh sb="3" eb="4">
      <t>リン</t>
    </rPh>
    <rPh sb="4" eb="5">
      <t>ナ</t>
    </rPh>
    <phoneticPr fontId="3"/>
  </si>
  <si>
    <t>吉田　大晟</t>
    <rPh sb="0" eb="2">
      <t>ヨシダ</t>
    </rPh>
    <rPh sb="3" eb="4">
      <t>ダイ</t>
    </rPh>
    <rPh sb="4" eb="5">
      <t>セイ</t>
    </rPh>
    <phoneticPr fontId="3"/>
  </si>
  <si>
    <t>甲賀　響</t>
    <rPh sb="0" eb="2">
      <t>コウガ</t>
    </rPh>
    <rPh sb="3" eb="4">
      <t>ヒビ</t>
    </rPh>
    <phoneticPr fontId="3"/>
  </si>
  <si>
    <t>浦　千聖</t>
    <rPh sb="0" eb="1">
      <t>ウラ</t>
    </rPh>
    <rPh sb="2" eb="3">
      <t>セン</t>
    </rPh>
    <rPh sb="3" eb="4">
      <t>ヒジリ</t>
    </rPh>
    <phoneticPr fontId="3"/>
  </si>
  <si>
    <t>國田　結那</t>
    <rPh sb="0" eb="1">
      <t>クニ</t>
    </rPh>
    <rPh sb="1" eb="2">
      <t>タ</t>
    </rPh>
    <rPh sb="3" eb="4">
      <t>ケツ</t>
    </rPh>
    <rPh sb="4" eb="5">
      <t>ナ</t>
    </rPh>
    <phoneticPr fontId="3"/>
  </si>
  <si>
    <t>多田　輝</t>
    <rPh sb="0" eb="2">
      <t>タダ</t>
    </rPh>
    <rPh sb="3" eb="4">
      <t>カガヤ</t>
    </rPh>
    <phoneticPr fontId="3"/>
  </si>
  <si>
    <t>黒田　菜美花</t>
    <rPh sb="0" eb="2">
      <t>クロダ</t>
    </rPh>
    <rPh sb="3" eb="4">
      <t>ナ</t>
    </rPh>
    <rPh sb="4" eb="5">
      <t>ビ</t>
    </rPh>
    <rPh sb="5" eb="6">
      <t>ハナ</t>
    </rPh>
    <phoneticPr fontId="3"/>
  </si>
  <si>
    <t>木村　知生</t>
    <rPh sb="0" eb="2">
      <t>キムラ</t>
    </rPh>
    <rPh sb="3" eb="4">
      <t>チ</t>
    </rPh>
    <rPh sb="4" eb="5">
      <t>ウ</t>
    </rPh>
    <phoneticPr fontId="3"/>
  </si>
  <si>
    <t>齋藤　朝花</t>
    <rPh sb="0" eb="2">
      <t>サイトウ</t>
    </rPh>
    <rPh sb="3" eb="4">
      <t>アサ</t>
    </rPh>
    <rPh sb="4" eb="5">
      <t>ハナ</t>
    </rPh>
    <phoneticPr fontId="3"/>
  </si>
  <si>
    <t>大林　茉央</t>
    <rPh sb="0" eb="2">
      <t>オオバヤシ</t>
    </rPh>
    <rPh sb="3" eb="4">
      <t>マ</t>
    </rPh>
    <rPh sb="4" eb="5">
      <t>オウ</t>
    </rPh>
    <phoneticPr fontId="3"/>
  </si>
  <si>
    <t>金子　日真里</t>
    <rPh sb="0" eb="2">
      <t>カネコ</t>
    </rPh>
    <rPh sb="3" eb="4">
      <t>ヒ</t>
    </rPh>
    <rPh sb="4" eb="5">
      <t>シン</t>
    </rPh>
    <rPh sb="5" eb="6">
      <t>サト</t>
    </rPh>
    <phoneticPr fontId="3"/>
  </si>
  <si>
    <t>令和３年度第７４回千葉県高等学校総合体育大会空手道大会参加選手およびチ－ム（組手）</t>
    <rPh sb="27" eb="29">
      <t>サンカ</t>
    </rPh>
    <rPh sb="29" eb="31">
      <t>センシュ</t>
    </rPh>
    <rPh sb="38" eb="40">
      <t>クミテ</t>
    </rPh>
    <phoneticPr fontId="3"/>
  </si>
  <si>
    <t>○</t>
    <phoneticPr fontId="3"/>
  </si>
  <si>
    <t>千葉　優汰</t>
    <rPh sb="0" eb="2">
      <t>チバ</t>
    </rPh>
    <rPh sb="3" eb="4">
      <t>ユウ</t>
    </rPh>
    <rPh sb="4" eb="5">
      <t>タ</t>
    </rPh>
    <phoneticPr fontId="3"/>
  </si>
  <si>
    <t>仲　哲史</t>
    <rPh sb="0" eb="1">
      <t>ナカ</t>
    </rPh>
    <rPh sb="2" eb="4">
      <t>テツシ</t>
    </rPh>
    <phoneticPr fontId="3"/>
  </si>
  <si>
    <t>市瀬　皇稀</t>
    <rPh sb="0" eb="2">
      <t>イチセ</t>
    </rPh>
    <rPh sb="3" eb="4">
      <t>コウ</t>
    </rPh>
    <rPh sb="4" eb="5">
      <t>キ</t>
    </rPh>
    <phoneticPr fontId="3"/>
  </si>
  <si>
    <t>○</t>
    <phoneticPr fontId="3"/>
  </si>
  <si>
    <t>波多野　華凜</t>
    <rPh sb="0" eb="3">
      <t>ハタノ</t>
    </rPh>
    <rPh sb="4" eb="6">
      <t>カリン</t>
    </rPh>
    <phoneticPr fontId="3"/>
  </si>
  <si>
    <t>市川　志</t>
    <rPh sb="0" eb="2">
      <t>イチカワ</t>
    </rPh>
    <rPh sb="3" eb="4">
      <t>ココロザ</t>
    </rPh>
    <phoneticPr fontId="3"/>
  </si>
  <si>
    <t>高橋　大和</t>
    <rPh sb="0" eb="2">
      <t>タカハシ</t>
    </rPh>
    <rPh sb="3" eb="5">
      <t>ヤマト</t>
    </rPh>
    <phoneticPr fontId="3"/>
  </si>
  <si>
    <t>高司　龍聖</t>
    <rPh sb="0" eb="1">
      <t>タカ</t>
    </rPh>
    <rPh sb="1" eb="2">
      <t>ツカサ</t>
    </rPh>
    <rPh sb="3" eb="4">
      <t>リュウ</t>
    </rPh>
    <rPh sb="4" eb="5">
      <t>セイ</t>
    </rPh>
    <phoneticPr fontId="3"/>
  </si>
  <si>
    <t>杉村　光太郎</t>
    <rPh sb="0" eb="2">
      <t>スギムラ</t>
    </rPh>
    <rPh sb="3" eb="4">
      <t>ヒカリ</t>
    </rPh>
    <rPh sb="4" eb="6">
      <t>タロウ</t>
    </rPh>
    <phoneticPr fontId="3"/>
  </si>
  <si>
    <t>○</t>
    <phoneticPr fontId="3"/>
  </si>
  <si>
    <t>○</t>
    <phoneticPr fontId="3"/>
  </si>
  <si>
    <t>○</t>
    <phoneticPr fontId="3"/>
  </si>
  <si>
    <t>小代　貴一朗</t>
    <rPh sb="0" eb="2">
      <t>ショウダイ</t>
    </rPh>
    <rPh sb="3" eb="4">
      <t>キ</t>
    </rPh>
    <rPh sb="4" eb="6">
      <t>イチロウ</t>
    </rPh>
    <phoneticPr fontId="3"/>
  </si>
  <si>
    <t>〇</t>
    <phoneticPr fontId="3"/>
  </si>
  <si>
    <t>戸田　雄之助</t>
    <rPh sb="0" eb="2">
      <t>トダ</t>
    </rPh>
    <rPh sb="3" eb="4">
      <t>ユウ</t>
    </rPh>
    <rPh sb="4" eb="5">
      <t>ノ</t>
    </rPh>
    <rPh sb="5" eb="6">
      <t>スケ</t>
    </rPh>
    <phoneticPr fontId="3"/>
  </si>
  <si>
    <t>山岸　宗一郎</t>
    <rPh sb="0" eb="2">
      <t>ヤマギシ</t>
    </rPh>
    <rPh sb="3" eb="4">
      <t>ソウ</t>
    </rPh>
    <rPh sb="4" eb="6">
      <t>イチロウ</t>
    </rPh>
    <phoneticPr fontId="3"/>
  </si>
  <si>
    <t>永野　伊緒里</t>
    <rPh sb="0" eb="2">
      <t>ナガノ</t>
    </rPh>
    <rPh sb="3" eb="6">
      <t>イオリ</t>
    </rPh>
    <phoneticPr fontId="3"/>
  </si>
  <si>
    <t>〇</t>
    <phoneticPr fontId="3"/>
  </si>
  <si>
    <t>髙木　妃向</t>
    <rPh sb="0" eb="2">
      <t>タカギ</t>
    </rPh>
    <rPh sb="3" eb="4">
      <t>キサキ</t>
    </rPh>
    <rPh sb="4" eb="5">
      <t>ムケ</t>
    </rPh>
    <phoneticPr fontId="3"/>
  </si>
  <si>
    <t>齋藤　和華</t>
    <rPh sb="0" eb="2">
      <t>サイトウ</t>
    </rPh>
    <rPh sb="3" eb="4">
      <t>ワ</t>
    </rPh>
    <rPh sb="4" eb="5">
      <t>ハナ</t>
    </rPh>
    <phoneticPr fontId="3"/>
  </si>
  <si>
    <t>友部　力輝</t>
    <rPh sb="0" eb="2">
      <t>トモベ</t>
    </rPh>
    <rPh sb="3" eb="4">
      <t>リキ</t>
    </rPh>
    <rPh sb="4" eb="5">
      <t>キ</t>
    </rPh>
    <phoneticPr fontId="3"/>
  </si>
  <si>
    <t>岡本　依央理</t>
    <rPh sb="0" eb="2">
      <t>オカモト</t>
    </rPh>
    <rPh sb="3" eb="4">
      <t>イ</t>
    </rPh>
    <rPh sb="4" eb="5">
      <t>オウ</t>
    </rPh>
    <rPh sb="5" eb="6">
      <t>リ</t>
    </rPh>
    <phoneticPr fontId="3"/>
  </si>
  <si>
    <t>倉持　美優花</t>
    <rPh sb="0" eb="2">
      <t>クラモチ</t>
    </rPh>
    <rPh sb="3" eb="4">
      <t>ビ</t>
    </rPh>
    <rPh sb="4" eb="5">
      <t>ユウ</t>
    </rPh>
    <rPh sb="5" eb="6">
      <t>ハナ</t>
    </rPh>
    <phoneticPr fontId="3"/>
  </si>
  <si>
    <t>徳永　愛心</t>
    <rPh sb="0" eb="2">
      <t>トクナガ</t>
    </rPh>
    <rPh sb="3" eb="4">
      <t>アイ</t>
    </rPh>
    <rPh sb="4" eb="5">
      <t>シン</t>
    </rPh>
    <phoneticPr fontId="3"/>
  </si>
  <si>
    <t>渡邉　優菜</t>
    <rPh sb="0" eb="2">
      <t>ワタナベ</t>
    </rPh>
    <rPh sb="3" eb="5">
      <t>ユウナ</t>
    </rPh>
    <phoneticPr fontId="3"/>
  </si>
  <si>
    <t>向後　亮佑</t>
    <rPh sb="0" eb="2">
      <t>コウゴ</t>
    </rPh>
    <rPh sb="3" eb="4">
      <t>リョウ</t>
    </rPh>
    <rPh sb="4" eb="5">
      <t>スケ</t>
    </rPh>
    <phoneticPr fontId="3"/>
  </si>
  <si>
    <t>岩井　康稀</t>
    <rPh sb="0" eb="2">
      <t>イワイ</t>
    </rPh>
    <rPh sb="3" eb="4">
      <t>ヤス</t>
    </rPh>
    <rPh sb="4" eb="5">
      <t>キ</t>
    </rPh>
    <phoneticPr fontId="3"/>
  </si>
  <si>
    <t>〇</t>
    <phoneticPr fontId="3"/>
  </si>
  <si>
    <t>〇</t>
    <phoneticPr fontId="3"/>
  </si>
  <si>
    <t>臼本　百花</t>
    <rPh sb="0" eb="2">
      <t>ウスモト</t>
    </rPh>
    <rPh sb="3" eb="5">
      <t>モモカ</t>
    </rPh>
    <phoneticPr fontId="3"/>
  </si>
  <si>
    <t>鍋島　翔太</t>
    <rPh sb="0" eb="2">
      <t>ナベシマ</t>
    </rPh>
    <rPh sb="3" eb="5">
      <t>ショウタ</t>
    </rPh>
    <phoneticPr fontId="3"/>
  </si>
  <si>
    <t>及川　領道</t>
    <rPh sb="0" eb="2">
      <t>オイカワ</t>
    </rPh>
    <rPh sb="3" eb="4">
      <t>リョウ</t>
    </rPh>
    <rPh sb="4" eb="5">
      <t>ミチ</t>
    </rPh>
    <phoneticPr fontId="3"/>
  </si>
  <si>
    <t>深山　悠太</t>
    <rPh sb="0" eb="2">
      <t>ミヤマ</t>
    </rPh>
    <rPh sb="3" eb="5">
      <t>ユウタ</t>
    </rPh>
    <phoneticPr fontId="3"/>
  </si>
  <si>
    <t>中田　翔也</t>
    <rPh sb="0" eb="2">
      <t>ナカダ</t>
    </rPh>
    <rPh sb="3" eb="5">
      <t>ショウヤ</t>
    </rPh>
    <phoneticPr fontId="3"/>
  </si>
  <si>
    <t>横瀬　麻央</t>
    <rPh sb="0" eb="2">
      <t>ヨコセ</t>
    </rPh>
    <rPh sb="3" eb="4">
      <t>アサ</t>
    </rPh>
    <rPh sb="4" eb="5">
      <t>オウ</t>
    </rPh>
    <phoneticPr fontId="3"/>
  </si>
  <si>
    <t>十河宏太朗</t>
    <rPh sb="0" eb="1">
      <t>ジュウ</t>
    </rPh>
    <rPh sb="1" eb="2">
      <t>カワ</t>
    </rPh>
    <rPh sb="2" eb="3">
      <t>ヒロシ</t>
    </rPh>
    <rPh sb="3" eb="5">
      <t>タロウ</t>
    </rPh>
    <phoneticPr fontId="3"/>
  </si>
  <si>
    <t>小松　凛</t>
    <rPh sb="0" eb="2">
      <t>コマツ</t>
    </rPh>
    <rPh sb="3" eb="4">
      <t>リン</t>
    </rPh>
    <phoneticPr fontId="3"/>
  </si>
  <si>
    <t>甲賀　響</t>
    <rPh sb="0" eb="2">
      <t>コウガ</t>
    </rPh>
    <rPh sb="3" eb="4">
      <t>ヒビキ</t>
    </rPh>
    <phoneticPr fontId="3"/>
  </si>
  <si>
    <t>清水　悠斗</t>
    <rPh sb="0" eb="2">
      <t>シミズ</t>
    </rPh>
    <rPh sb="3" eb="5">
      <t>ユウト</t>
    </rPh>
    <phoneticPr fontId="3"/>
  </si>
  <si>
    <t>花田　滉季</t>
    <rPh sb="0" eb="2">
      <t>ハナダ</t>
    </rPh>
    <rPh sb="3" eb="4">
      <t>アキラ</t>
    </rPh>
    <rPh sb="4" eb="5">
      <t>キ</t>
    </rPh>
    <phoneticPr fontId="3"/>
  </si>
  <si>
    <t>望月　菜々子</t>
    <rPh sb="0" eb="2">
      <t>モチズキ</t>
    </rPh>
    <rPh sb="3" eb="4">
      <t>サイ</t>
    </rPh>
    <rPh sb="5" eb="6">
      <t>コ</t>
    </rPh>
    <phoneticPr fontId="3"/>
  </si>
  <si>
    <t>向後　芽衣</t>
    <rPh sb="0" eb="2">
      <t>コウゴ</t>
    </rPh>
    <rPh sb="3" eb="5">
      <t>メイ</t>
    </rPh>
    <phoneticPr fontId="3"/>
  </si>
  <si>
    <t>斎藤　凪咲</t>
    <rPh sb="0" eb="2">
      <t>サイトウ</t>
    </rPh>
    <rPh sb="3" eb="5">
      <t>ナギサ</t>
    </rPh>
    <phoneticPr fontId="3"/>
  </si>
  <si>
    <t>児玉　匠平</t>
    <rPh sb="0" eb="2">
      <t>コダマ</t>
    </rPh>
    <rPh sb="3" eb="5">
      <t>ショウヘイ</t>
    </rPh>
    <phoneticPr fontId="3"/>
  </si>
  <si>
    <t>酒井　渓吾</t>
    <rPh sb="0" eb="2">
      <t>サカイ</t>
    </rPh>
    <rPh sb="3" eb="4">
      <t>タニ</t>
    </rPh>
    <rPh sb="4" eb="5">
      <t>ワ</t>
    </rPh>
    <phoneticPr fontId="3"/>
  </si>
  <si>
    <t>6月19日（土）</t>
    <rPh sb="1" eb="2">
      <t>ガツ</t>
    </rPh>
    <rPh sb="4" eb="5">
      <t>ニチ</t>
    </rPh>
    <rPh sb="6" eb="7">
      <t>ド</t>
    </rPh>
    <phoneticPr fontId="3"/>
  </si>
  <si>
    <t>6月20日（日）</t>
    <rPh sb="1" eb="2">
      <t>ガツ</t>
    </rPh>
    <rPh sb="4" eb="5">
      <t>ニチ</t>
    </rPh>
    <rPh sb="6" eb="7">
      <t>ニチ</t>
    </rPh>
    <phoneticPr fontId="3"/>
  </si>
  <si>
    <t>森　章</t>
    <rPh sb="0" eb="1">
      <t>モリ</t>
    </rPh>
    <rPh sb="2" eb="3">
      <t>アキラ</t>
    </rPh>
    <phoneticPr fontId="3"/>
  </si>
  <si>
    <t>○</t>
    <phoneticPr fontId="3"/>
  </si>
  <si>
    <t>バスドライバー</t>
    <phoneticPr fontId="3"/>
  </si>
  <si>
    <t>清田　英二郎</t>
    <phoneticPr fontId="3"/>
  </si>
  <si>
    <t>渡辺　実</t>
    <rPh sb="0" eb="2">
      <t>ワタナベ</t>
    </rPh>
    <rPh sb="3" eb="4">
      <t>ミノル</t>
    </rPh>
    <phoneticPr fontId="3"/>
  </si>
  <si>
    <t>今関　安之丞</t>
    <rPh sb="0" eb="2">
      <t>イマゼキ</t>
    </rPh>
    <rPh sb="3" eb="4">
      <t>ヤス</t>
    </rPh>
    <rPh sb="4" eb="5">
      <t>ノ</t>
    </rPh>
    <rPh sb="5" eb="6">
      <t>ジョウ</t>
    </rPh>
    <phoneticPr fontId="3"/>
  </si>
  <si>
    <t>〇</t>
    <phoneticPr fontId="3"/>
  </si>
  <si>
    <t>県立成田北</t>
    <phoneticPr fontId="3"/>
  </si>
  <si>
    <t>県立佐原</t>
    <phoneticPr fontId="3"/>
  </si>
  <si>
    <t>清和田　雅美</t>
    <rPh sb="0" eb="2">
      <t>セイワ</t>
    </rPh>
    <rPh sb="2" eb="3">
      <t>タ</t>
    </rPh>
    <rPh sb="4" eb="6">
      <t>マサミ</t>
    </rPh>
    <phoneticPr fontId="3"/>
  </si>
  <si>
    <t>工藤　朝子</t>
    <rPh sb="0" eb="2">
      <t>クドウ</t>
    </rPh>
    <rPh sb="3" eb="5">
      <t>トモコ</t>
    </rPh>
    <phoneticPr fontId="3"/>
  </si>
  <si>
    <t>濱口　良一</t>
    <rPh sb="0" eb="1">
      <t>ハマ</t>
    </rPh>
    <rPh sb="1" eb="2">
      <t>クチ</t>
    </rPh>
    <rPh sb="3" eb="5">
      <t>リョウイチ</t>
    </rPh>
    <phoneticPr fontId="3"/>
  </si>
  <si>
    <t>藤代　俊夫</t>
    <phoneticPr fontId="3"/>
  </si>
  <si>
    <t>北岡　希久朗</t>
    <rPh sb="0" eb="2">
      <t>キタオカ</t>
    </rPh>
    <rPh sb="3" eb="4">
      <t>キ</t>
    </rPh>
    <rPh sb="4" eb="5">
      <t>ヒサ</t>
    </rPh>
    <rPh sb="5" eb="6">
      <t>ロウ</t>
    </rPh>
    <phoneticPr fontId="3"/>
  </si>
  <si>
    <t>冨澤　良規</t>
    <rPh sb="0" eb="2">
      <t>トミザワ</t>
    </rPh>
    <rPh sb="3" eb="4">
      <t>リョウ</t>
    </rPh>
    <rPh sb="4" eb="5">
      <t>キ</t>
    </rPh>
    <phoneticPr fontId="3"/>
  </si>
  <si>
    <t>植草　歩</t>
    <rPh sb="0" eb="2">
      <t>ウエクサ</t>
    </rPh>
    <rPh sb="3" eb="4">
      <t>アユミ</t>
    </rPh>
    <phoneticPr fontId="3"/>
  </si>
  <si>
    <t>大庭　風月</t>
    <phoneticPr fontId="3"/>
  </si>
  <si>
    <t>大林　茉央</t>
    <phoneticPr fontId="3"/>
  </si>
  <si>
    <t>T①1</t>
    <phoneticPr fontId="3"/>
  </si>
  <si>
    <t>T①2</t>
    <phoneticPr fontId="3"/>
  </si>
  <si>
    <t>T①3</t>
    <phoneticPr fontId="3"/>
  </si>
  <si>
    <t>T①4</t>
    <phoneticPr fontId="3"/>
  </si>
  <si>
    <t>T①5</t>
    <phoneticPr fontId="3"/>
  </si>
  <si>
    <t>T①6</t>
    <phoneticPr fontId="3"/>
  </si>
  <si>
    <t>T①7</t>
    <phoneticPr fontId="3"/>
  </si>
  <si>
    <t>T①8</t>
    <phoneticPr fontId="3"/>
  </si>
  <si>
    <t>T①9</t>
    <phoneticPr fontId="3"/>
  </si>
  <si>
    <t>T①10</t>
    <phoneticPr fontId="3"/>
  </si>
  <si>
    <t>T①11</t>
    <phoneticPr fontId="3"/>
  </si>
  <si>
    <t>T①12</t>
    <phoneticPr fontId="3"/>
  </si>
  <si>
    <t>T①13</t>
    <phoneticPr fontId="3"/>
  </si>
  <si>
    <t>Ｔ②2</t>
    <phoneticPr fontId="3"/>
  </si>
  <si>
    <t>Ｔ②1</t>
    <phoneticPr fontId="3"/>
  </si>
  <si>
    <t>Ｔ②3</t>
    <phoneticPr fontId="3"/>
  </si>
  <si>
    <t>Ｔ②4</t>
    <phoneticPr fontId="3"/>
  </si>
  <si>
    <t>Ｔ②5</t>
    <phoneticPr fontId="3"/>
  </si>
  <si>
    <t>Ｔ②6</t>
    <phoneticPr fontId="3"/>
  </si>
  <si>
    <t>Ｔ②7</t>
    <phoneticPr fontId="3"/>
  </si>
  <si>
    <t>Ｔ②8</t>
    <phoneticPr fontId="3"/>
  </si>
  <si>
    <t>Ｔ②9</t>
    <phoneticPr fontId="3"/>
  </si>
  <si>
    <t>Ｔ②10</t>
    <phoneticPr fontId="3"/>
  </si>
  <si>
    <t>Ｔ②11</t>
    <phoneticPr fontId="3"/>
  </si>
  <si>
    <t>Ｔ②12</t>
    <phoneticPr fontId="3"/>
  </si>
  <si>
    <t>Ｔ②13</t>
    <phoneticPr fontId="3"/>
  </si>
  <si>
    <t>Ｔ③1</t>
    <phoneticPr fontId="3"/>
  </si>
  <si>
    <t>Ｔ③2</t>
    <phoneticPr fontId="3"/>
  </si>
  <si>
    <t>Ｔ③3</t>
    <phoneticPr fontId="3"/>
  </si>
  <si>
    <t>Ｔ③4</t>
    <phoneticPr fontId="3"/>
  </si>
  <si>
    <t>Ｔ③5</t>
    <phoneticPr fontId="3"/>
  </si>
  <si>
    <t>Ｔ③6</t>
    <phoneticPr fontId="3"/>
  </si>
  <si>
    <t>Ｔ③7</t>
    <phoneticPr fontId="3"/>
  </si>
  <si>
    <t>Ｔ③8</t>
    <phoneticPr fontId="3"/>
  </si>
  <si>
    <t>Ｔ③9</t>
    <phoneticPr fontId="3"/>
  </si>
  <si>
    <t>Ｔ③10</t>
    <phoneticPr fontId="3"/>
  </si>
  <si>
    <t>Ｔ③11</t>
    <phoneticPr fontId="3"/>
  </si>
  <si>
    <t>Ｔ③12</t>
    <phoneticPr fontId="3"/>
  </si>
  <si>
    <t>Ｔ③13</t>
    <phoneticPr fontId="3"/>
  </si>
  <si>
    <t>T③14</t>
    <phoneticPr fontId="3"/>
  </si>
  <si>
    <t>T③15</t>
    <phoneticPr fontId="3"/>
  </si>
  <si>
    <t>T③16</t>
    <phoneticPr fontId="3"/>
  </si>
  <si>
    <t>T③17</t>
    <phoneticPr fontId="3"/>
  </si>
  <si>
    <t>T③18</t>
    <phoneticPr fontId="3"/>
  </si>
  <si>
    <t>T③19</t>
    <phoneticPr fontId="3"/>
  </si>
  <si>
    <t>T③20</t>
    <phoneticPr fontId="3"/>
  </si>
  <si>
    <t>T③21</t>
    <phoneticPr fontId="3"/>
  </si>
  <si>
    <t>T③22</t>
    <phoneticPr fontId="3"/>
  </si>
  <si>
    <t>T③23</t>
    <phoneticPr fontId="3"/>
  </si>
  <si>
    <t>T③24</t>
    <phoneticPr fontId="3"/>
  </si>
  <si>
    <t>T③25</t>
    <phoneticPr fontId="3"/>
  </si>
  <si>
    <t>T①14</t>
    <phoneticPr fontId="3"/>
  </si>
  <si>
    <t>Ｔ②14</t>
    <phoneticPr fontId="3"/>
  </si>
  <si>
    <t>Ｔ②15</t>
    <phoneticPr fontId="3"/>
  </si>
  <si>
    <t>Ｔ②16</t>
    <phoneticPr fontId="3"/>
  </si>
  <si>
    <t>Ｔ②17</t>
    <phoneticPr fontId="3"/>
  </si>
  <si>
    <t>Ｔ②18</t>
    <phoneticPr fontId="3"/>
  </si>
  <si>
    <t>Ｔ②19</t>
    <phoneticPr fontId="3"/>
  </si>
  <si>
    <t>Ｔ②20</t>
    <phoneticPr fontId="3"/>
  </si>
  <si>
    <t>Ｔ②21</t>
    <phoneticPr fontId="3"/>
  </si>
  <si>
    <t>Ｔ②22</t>
    <phoneticPr fontId="3"/>
  </si>
  <si>
    <t>Ｔ②23</t>
    <phoneticPr fontId="3"/>
  </si>
  <si>
    <t>Ｔ②24</t>
    <phoneticPr fontId="3"/>
  </si>
  <si>
    <t>Ｔ②25</t>
    <phoneticPr fontId="3"/>
  </si>
  <si>
    <t>Ｔ②26</t>
    <phoneticPr fontId="3"/>
  </si>
  <si>
    <t>Ｔ②27</t>
    <phoneticPr fontId="3"/>
  </si>
  <si>
    <r>
      <t>T②</t>
    </r>
    <r>
      <rPr>
        <sz val="11"/>
        <rFont val="ＭＳ Ｐゴシック"/>
        <family val="3"/>
        <charset val="128"/>
      </rPr>
      <t>28</t>
    </r>
    <phoneticPr fontId="3"/>
  </si>
  <si>
    <r>
      <t>T②</t>
    </r>
    <r>
      <rPr>
        <sz val="11"/>
        <rFont val="ＭＳ Ｐゴシック"/>
        <family val="3"/>
        <charset val="128"/>
      </rPr>
      <t>29</t>
    </r>
    <phoneticPr fontId="3"/>
  </si>
  <si>
    <t>T②31</t>
    <phoneticPr fontId="3"/>
  </si>
  <si>
    <t>T①22</t>
    <phoneticPr fontId="3"/>
  </si>
  <si>
    <t>T①23</t>
    <phoneticPr fontId="3"/>
  </si>
  <si>
    <t>T①24</t>
    <phoneticPr fontId="3"/>
  </si>
  <si>
    <t>T①25</t>
    <phoneticPr fontId="3"/>
  </si>
  <si>
    <t>T①15</t>
    <phoneticPr fontId="3"/>
  </si>
  <si>
    <t>T①16</t>
    <phoneticPr fontId="3"/>
  </si>
  <si>
    <t>T①17</t>
    <phoneticPr fontId="3"/>
  </si>
  <si>
    <t>T①18</t>
    <phoneticPr fontId="3"/>
  </si>
  <si>
    <t>T①19</t>
    <phoneticPr fontId="3"/>
  </si>
  <si>
    <t>T①20</t>
    <phoneticPr fontId="3"/>
  </si>
  <si>
    <t>T①21</t>
    <phoneticPr fontId="3"/>
  </si>
  <si>
    <t>T①26</t>
    <phoneticPr fontId="3"/>
  </si>
  <si>
    <t>T①27</t>
    <phoneticPr fontId="3"/>
  </si>
  <si>
    <t>Ｔ①2</t>
    <phoneticPr fontId="3"/>
  </si>
  <si>
    <t>Ｔ①1</t>
    <phoneticPr fontId="3"/>
  </si>
  <si>
    <t>T①3</t>
    <phoneticPr fontId="3"/>
  </si>
  <si>
    <t>T②1</t>
    <phoneticPr fontId="3"/>
  </si>
  <si>
    <t>T②2</t>
    <phoneticPr fontId="3"/>
  </si>
  <si>
    <t>T②3</t>
    <phoneticPr fontId="3"/>
  </si>
  <si>
    <t>T②4</t>
    <phoneticPr fontId="3"/>
  </si>
  <si>
    <t>T③1</t>
    <phoneticPr fontId="3"/>
  </si>
  <si>
    <t>T③2</t>
    <phoneticPr fontId="3"/>
  </si>
  <si>
    <t>T③3</t>
    <phoneticPr fontId="3"/>
  </si>
  <si>
    <t>T③4</t>
    <phoneticPr fontId="3"/>
  </si>
  <si>
    <t>T③1</t>
    <phoneticPr fontId="3"/>
  </si>
  <si>
    <t>T③2</t>
    <phoneticPr fontId="3"/>
  </si>
  <si>
    <t>T③3</t>
    <phoneticPr fontId="3"/>
  </si>
  <si>
    <t>T①4</t>
    <phoneticPr fontId="3"/>
  </si>
  <si>
    <t>T①5</t>
    <phoneticPr fontId="3"/>
  </si>
  <si>
    <t>T①6</t>
    <phoneticPr fontId="3"/>
  </si>
  <si>
    <t>T①7</t>
    <phoneticPr fontId="3"/>
  </si>
  <si>
    <t>T②5</t>
    <phoneticPr fontId="3"/>
  </si>
  <si>
    <t>T②6</t>
    <phoneticPr fontId="3"/>
  </si>
  <si>
    <t>T②7</t>
    <phoneticPr fontId="3"/>
  </si>
  <si>
    <t>T②8</t>
    <phoneticPr fontId="3"/>
  </si>
  <si>
    <t>T①8</t>
    <phoneticPr fontId="3"/>
  </si>
  <si>
    <t>T①9</t>
    <phoneticPr fontId="3"/>
  </si>
  <si>
    <t>T②10</t>
    <phoneticPr fontId="3"/>
  </si>
  <si>
    <t>T①10</t>
    <phoneticPr fontId="3"/>
  </si>
  <si>
    <t>T①11</t>
    <phoneticPr fontId="3"/>
  </si>
  <si>
    <t>No１～9
女個9</t>
    <rPh sb="6" eb="7">
      <t>ジョ</t>
    </rPh>
    <rPh sb="7" eb="8">
      <t>コ</t>
    </rPh>
    <phoneticPr fontId="21"/>
  </si>
  <si>
    <t>No10～19
女個10</t>
    <rPh sb="8" eb="9">
      <t>ジョ</t>
    </rPh>
    <rPh sb="9" eb="10">
      <t>コ</t>
    </rPh>
    <phoneticPr fontId="21"/>
  </si>
  <si>
    <t>Tatami①</t>
    <phoneticPr fontId="3"/>
  </si>
  <si>
    <t>Tatami②</t>
    <phoneticPr fontId="3"/>
  </si>
  <si>
    <t>Tatami①</t>
    <phoneticPr fontId="3"/>
  </si>
  <si>
    <t>Tatami②</t>
    <phoneticPr fontId="3"/>
  </si>
  <si>
    <t>No20～28
女個9</t>
    <rPh sb="8" eb="9">
      <t>オンナ</t>
    </rPh>
    <rPh sb="9" eb="10">
      <t>コ</t>
    </rPh>
    <phoneticPr fontId="21"/>
  </si>
  <si>
    <t>男子個人形1ラウンド</t>
    <rPh sb="0" eb="2">
      <t>ダンシ</t>
    </rPh>
    <rPh sb="2" eb="4">
      <t>コジン</t>
    </rPh>
    <rPh sb="4" eb="5">
      <t>カタ</t>
    </rPh>
    <phoneticPr fontId="4"/>
  </si>
  <si>
    <t>No1～9
男個9</t>
    <rPh sb="6" eb="7">
      <t>オトコ</t>
    </rPh>
    <rPh sb="7" eb="8">
      <t>コ</t>
    </rPh>
    <phoneticPr fontId="3"/>
  </si>
  <si>
    <t>No20～28
男個9</t>
    <rPh sb="8" eb="9">
      <t>オ</t>
    </rPh>
    <rPh sb="9" eb="10">
      <t>コ</t>
    </rPh>
    <phoneticPr fontId="3"/>
  </si>
  <si>
    <t>No29～37
女個9</t>
    <rPh sb="8" eb="9">
      <t>オンナ</t>
    </rPh>
    <rPh sb="9" eb="10">
      <t>コ</t>
    </rPh>
    <phoneticPr fontId="21"/>
  </si>
  <si>
    <t>No29～38
男個10</t>
    <rPh sb="8" eb="9">
      <t>オ</t>
    </rPh>
    <rPh sb="9" eb="10">
      <t>コ</t>
    </rPh>
    <phoneticPr fontId="3"/>
  </si>
  <si>
    <t>No10～19
男個人10</t>
    <rPh sb="8" eb="9">
      <t>オトコ</t>
    </rPh>
    <rPh sb="9" eb="11">
      <t>コジン</t>
    </rPh>
    <phoneticPr fontId="3"/>
  </si>
  <si>
    <t>10：20～11：00</t>
    <phoneticPr fontId="3"/>
  </si>
  <si>
    <t>11：00～11：40</t>
    <phoneticPr fontId="3"/>
  </si>
  <si>
    <t>T①１～T①13
（女個13試合）</t>
    <rPh sb="10" eb="11">
      <t>ジョ</t>
    </rPh>
    <rPh sb="11" eb="12">
      <t>コ</t>
    </rPh>
    <rPh sb="14" eb="16">
      <t>シアイ</t>
    </rPh>
    <phoneticPr fontId="20"/>
  </si>
  <si>
    <t>T②１～T②13
（女個13試合）</t>
    <rPh sb="10" eb="11">
      <t>ジョ</t>
    </rPh>
    <rPh sb="11" eb="12">
      <t>コ</t>
    </rPh>
    <rPh sb="14" eb="16">
      <t>シアイ</t>
    </rPh>
    <phoneticPr fontId="20"/>
  </si>
  <si>
    <t>T①14～T①27
（男個14試合）</t>
    <rPh sb="11" eb="12">
      <t>オトコ</t>
    </rPh>
    <rPh sb="12" eb="13">
      <t>コ</t>
    </rPh>
    <rPh sb="15" eb="17">
      <t>シアイ</t>
    </rPh>
    <phoneticPr fontId="20"/>
  </si>
  <si>
    <t>T②14～T②27
（男個14試合）</t>
    <rPh sb="11" eb="12">
      <t>オトコ</t>
    </rPh>
    <rPh sb="12" eb="13">
      <t>コ</t>
    </rPh>
    <rPh sb="15" eb="17">
      <t>シアイ</t>
    </rPh>
    <phoneticPr fontId="20"/>
  </si>
  <si>
    <t>T①28～T①29
（女個2試合）</t>
    <rPh sb="11" eb="12">
      <t>ジョ</t>
    </rPh>
    <rPh sb="12" eb="13">
      <t>コ</t>
    </rPh>
    <rPh sb="14" eb="16">
      <t>シアイ</t>
    </rPh>
    <phoneticPr fontId="3"/>
  </si>
  <si>
    <t>T②28～T②29
（男個2試合）</t>
    <rPh sb="11" eb="12">
      <t>オトコ</t>
    </rPh>
    <rPh sb="12" eb="13">
      <t>コ</t>
    </rPh>
    <rPh sb="14" eb="16">
      <t>シアイ</t>
    </rPh>
    <phoneticPr fontId="3"/>
  </si>
  <si>
    <t>T①30～T①31
（女個2試合）</t>
    <rPh sb="11" eb="12">
      <t>ジョ</t>
    </rPh>
    <rPh sb="12" eb="13">
      <t>コ</t>
    </rPh>
    <rPh sb="14" eb="16">
      <t>シアイ</t>
    </rPh>
    <phoneticPr fontId="3"/>
  </si>
  <si>
    <t>T②30～T②31
（男個2試合）</t>
    <rPh sb="11" eb="12">
      <t>オトコ</t>
    </rPh>
    <rPh sb="12" eb="13">
      <t>コ</t>
    </rPh>
    <rPh sb="14" eb="16">
      <t>シアイ</t>
    </rPh>
    <phoneticPr fontId="3"/>
  </si>
  <si>
    <t>６月２０日（日）</t>
    <rPh sb="1" eb="2">
      <t>ガツ</t>
    </rPh>
    <rPh sb="4" eb="5">
      <t>ニチ</t>
    </rPh>
    <rPh sb="6" eb="7">
      <t>ニチ</t>
    </rPh>
    <phoneticPr fontId="20"/>
  </si>
  <si>
    <t>T②1～T②4
（女団4試合）</t>
    <rPh sb="9" eb="10">
      <t>オンナ</t>
    </rPh>
    <rPh sb="10" eb="11">
      <t>ダン</t>
    </rPh>
    <rPh sb="12" eb="14">
      <t>シアイ</t>
    </rPh>
    <phoneticPr fontId="20"/>
  </si>
  <si>
    <t>T③1～T③4
（女団4試合）</t>
    <rPh sb="9" eb="10">
      <t>オンナ</t>
    </rPh>
    <rPh sb="10" eb="11">
      <t>ダン</t>
    </rPh>
    <rPh sb="12" eb="14">
      <t>シアイ</t>
    </rPh>
    <phoneticPr fontId="20"/>
  </si>
  <si>
    <t>T③14～T③25
（男個12試合）</t>
    <rPh sb="11" eb="12">
      <t>オトコ</t>
    </rPh>
    <rPh sb="12" eb="13">
      <t>コ</t>
    </rPh>
    <rPh sb="15" eb="17">
      <t>シアイ</t>
    </rPh>
    <phoneticPr fontId="20"/>
  </si>
  <si>
    <t>T①4～T①7
（男団4試合）</t>
    <rPh sb="9" eb="10">
      <t>オトコ</t>
    </rPh>
    <rPh sb="10" eb="11">
      <t>ダン</t>
    </rPh>
    <rPh sb="12" eb="14">
      <t>シアイ</t>
    </rPh>
    <phoneticPr fontId="20"/>
  </si>
  <si>
    <t>T②5～T②8
（男団4試合）</t>
    <rPh sb="9" eb="10">
      <t>オトコ</t>
    </rPh>
    <rPh sb="10" eb="11">
      <t>ダン</t>
    </rPh>
    <rPh sb="12" eb="14">
      <t>シアイ</t>
    </rPh>
    <phoneticPr fontId="20"/>
  </si>
  <si>
    <t>T③5～T③7
（男団3試合）</t>
    <rPh sb="9" eb="10">
      <t>オトコ</t>
    </rPh>
    <rPh sb="10" eb="11">
      <t>ダン</t>
    </rPh>
    <rPh sb="12" eb="14">
      <t>シアイ</t>
    </rPh>
    <phoneticPr fontId="20"/>
  </si>
  <si>
    <t>T①8
（女団1試合）</t>
    <rPh sb="5" eb="6">
      <t>オンナ</t>
    </rPh>
    <rPh sb="6" eb="7">
      <t>ダン</t>
    </rPh>
    <rPh sb="8" eb="10">
      <t>シアイ</t>
    </rPh>
    <phoneticPr fontId="3"/>
  </si>
  <si>
    <t>T①9
（男団1試合）</t>
    <rPh sb="5" eb="6">
      <t>オトコ</t>
    </rPh>
    <rPh sb="6" eb="7">
      <t>ダン</t>
    </rPh>
    <rPh sb="8" eb="10">
      <t>シアイ</t>
    </rPh>
    <phoneticPr fontId="3"/>
  </si>
  <si>
    <t>T①10
（女団1試合）</t>
    <rPh sb="6" eb="7">
      <t>オンナ</t>
    </rPh>
    <rPh sb="7" eb="8">
      <t>ダン</t>
    </rPh>
    <rPh sb="9" eb="11">
      <t>シアイ</t>
    </rPh>
    <phoneticPr fontId="3"/>
  </si>
  <si>
    <t>T①11
（男団1試合）</t>
    <rPh sb="6" eb="7">
      <t>オトコ</t>
    </rPh>
    <rPh sb="7" eb="8">
      <t>ダン</t>
    </rPh>
    <rPh sb="9" eb="11">
      <t>シアイ</t>
    </rPh>
    <phoneticPr fontId="3"/>
  </si>
  <si>
    <t>T②11
（女団1試合）</t>
    <rPh sb="6" eb="7">
      <t>オンナ</t>
    </rPh>
    <rPh sb="7" eb="8">
      <t>ダン</t>
    </rPh>
    <rPh sb="9" eb="11">
      <t>シアイ</t>
    </rPh>
    <phoneticPr fontId="3"/>
  </si>
  <si>
    <t>T②12
（男団1試合）</t>
    <rPh sb="6" eb="7">
      <t>オトコ</t>
    </rPh>
    <rPh sb="7" eb="8">
      <t>ダン</t>
    </rPh>
    <rPh sb="9" eb="11">
      <t>シアイ</t>
    </rPh>
    <phoneticPr fontId="3"/>
  </si>
  <si>
    <t>12：00～13：00</t>
    <phoneticPr fontId="3"/>
  </si>
  <si>
    <t>13：00～14：00</t>
    <phoneticPr fontId="3"/>
  </si>
  <si>
    <t>14：00～14：20</t>
    <phoneticPr fontId="3"/>
  </si>
  <si>
    <t>14：20～14：40</t>
    <phoneticPr fontId="3"/>
  </si>
  <si>
    <t>14：40～15：00</t>
    <phoneticPr fontId="3"/>
  </si>
  <si>
    <t>15：00～15：20</t>
    <phoneticPr fontId="3"/>
  </si>
  <si>
    <t>コード</t>
    <phoneticPr fontId="3"/>
  </si>
  <si>
    <t>T①28</t>
    <phoneticPr fontId="3"/>
  </si>
  <si>
    <t>T①29</t>
    <phoneticPr fontId="3"/>
  </si>
  <si>
    <t>T①30</t>
    <phoneticPr fontId="3"/>
  </si>
  <si>
    <t>T①31</t>
    <phoneticPr fontId="3"/>
  </si>
  <si>
    <t>T②30</t>
    <phoneticPr fontId="3"/>
  </si>
  <si>
    <t>T②9</t>
    <phoneticPr fontId="3"/>
  </si>
  <si>
    <t>T②11</t>
    <phoneticPr fontId="3"/>
  </si>
  <si>
    <t>T②12</t>
    <phoneticPr fontId="3"/>
  </si>
  <si>
    <t>11：50～12：50</t>
    <phoneticPr fontId="3"/>
  </si>
  <si>
    <t>Ｔ1　拓大紅陵</t>
    <phoneticPr fontId="3"/>
  </si>
  <si>
    <t>Ｔ2　秀明八千代</t>
    <phoneticPr fontId="3"/>
  </si>
  <si>
    <t>濱口（秀明）</t>
    <phoneticPr fontId="3"/>
  </si>
  <si>
    <t>與島 （東金）</t>
    <phoneticPr fontId="3"/>
  </si>
  <si>
    <t>前田（市立銚子）</t>
    <phoneticPr fontId="3"/>
  </si>
  <si>
    <t>大木（市立銚子）</t>
    <phoneticPr fontId="3"/>
  </si>
  <si>
    <t>小俣（成東）</t>
    <rPh sb="0" eb="2">
      <t>オマタ</t>
    </rPh>
    <rPh sb="3" eb="5">
      <t>ナルトウ</t>
    </rPh>
    <phoneticPr fontId="3"/>
  </si>
  <si>
    <t>清田（木総）</t>
    <phoneticPr fontId="3"/>
  </si>
  <si>
    <t>五十里屋（東総工）</t>
    <phoneticPr fontId="3"/>
  </si>
  <si>
    <t>平野（西武台）</t>
    <rPh sb="0" eb="2">
      <t>ヒラノ</t>
    </rPh>
    <rPh sb="3" eb="6">
      <t>セイブダイ</t>
    </rPh>
    <phoneticPr fontId="3"/>
  </si>
  <si>
    <t>４日　岩井先生　５日船石先生</t>
    <rPh sb="3" eb="5">
      <t>イワイ</t>
    </rPh>
    <rPh sb="5" eb="7">
      <t>センセイ</t>
    </rPh>
    <rPh sb="10" eb="12">
      <t>フナイシ</t>
    </rPh>
    <rPh sb="12" eb="14">
      <t>センセイ</t>
    </rPh>
    <phoneticPr fontId="3"/>
  </si>
  <si>
    <t>西武台千葉・成東</t>
    <rPh sb="0" eb="2">
      <t>セイブ</t>
    </rPh>
    <rPh sb="2" eb="3">
      <t>ダイ</t>
    </rPh>
    <rPh sb="3" eb="5">
      <t>チバ</t>
    </rPh>
    <rPh sb="6" eb="8">
      <t>ナルトウ</t>
    </rPh>
    <phoneticPr fontId="3"/>
  </si>
  <si>
    <t>佐原・市立銚子</t>
    <rPh sb="0" eb="2">
      <t>サワラ</t>
    </rPh>
    <rPh sb="3" eb="5">
      <t>イチリツ</t>
    </rPh>
    <rPh sb="5" eb="7">
      <t>チョウシ</t>
    </rPh>
    <phoneticPr fontId="3"/>
  </si>
  <si>
    <t>・山本（幕張）・鬼澤（佐原）・山田（成東）</t>
    <rPh sb="8" eb="10">
      <t>オニザワ</t>
    </rPh>
    <rPh sb="11" eb="13">
      <t>サワラ</t>
    </rPh>
    <rPh sb="15" eb="17">
      <t>ヤマダ</t>
    </rPh>
    <rPh sb="18" eb="20">
      <t>ナルトウ</t>
    </rPh>
    <phoneticPr fontId="3"/>
  </si>
  <si>
    <t>坂本（千葉南）・冨澤（日体柏）・飯野（昭和学院）</t>
    <rPh sb="8" eb="10">
      <t>トミザワ</t>
    </rPh>
    <rPh sb="11" eb="13">
      <t>ニッタイ</t>
    </rPh>
    <rPh sb="13" eb="14">
      <t>カシワ</t>
    </rPh>
    <rPh sb="16" eb="18">
      <t>イイノ</t>
    </rPh>
    <rPh sb="19" eb="21">
      <t>ショウワ</t>
    </rPh>
    <rPh sb="21" eb="23">
      <t>ガクイン</t>
    </rPh>
    <phoneticPr fontId="3"/>
  </si>
  <si>
    <t xml:space="preserve">＊県武道館運営業務　6～8地区　　　　駐車場入口：　　　  開館時：　西野　　　　　閉館時：　梅井　・　事務局 </t>
    <rPh sb="35" eb="37">
      <t>ニシノ</t>
    </rPh>
    <rPh sb="47" eb="49">
      <t>ウメイ</t>
    </rPh>
    <phoneticPr fontId="3"/>
  </si>
  <si>
    <t>國田　結菜</t>
    <rPh sb="0" eb="2">
      <t>クニタ</t>
    </rPh>
    <rPh sb="3" eb="5">
      <t>ユイナ</t>
    </rPh>
    <phoneticPr fontId="3"/>
  </si>
  <si>
    <t>Ｔ2　拓大紅陵　麗澤　千葉南　市立銚子　佐原</t>
    <rPh sb="8" eb="10">
      <t>レイタク</t>
    </rPh>
    <rPh sb="11" eb="13">
      <t>チバ</t>
    </rPh>
    <rPh sb="13" eb="14">
      <t>ミナミ</t>
    </rPh>
    <rPh sb="15" eb="17">
      <t>イチリツ</t>
    </rPh>
    <rPh sb="17" eb="19">
      <t>チョウシ</t>
    </rPh>
    <rPh sb="20" eb="22">
      <t>サワラ</t>
    </rPh>
    <phoneticPr fontId="3"/>
  </si>
  <si>
    <t>Ｔ1　秀明八千代　千葉経済　西武台千葉　成田　</t>
    <rPh sb="9" eb="11">
      <t>チバ</t>
    </rPh>
    <rPh sb="11" eb="13">
      <t>ケイザイ</t>
    </rPh>
    <rPh sb="14" eb="17">
      <t>セイブダイ</t>
    </rPh>
    <rPh sb="17" eb="19">
      <t>チバ</t>
    </rPh>
    <rPh sb="20" eb="22">
      <t>ナリタ</t>
    </rPh>
    <phoneticPr fontId="3"/>
  </si>
  <si>
    <t>後方マット　木総　習志野　幕張　東金　清水　昭和学院　東総工</t>
    <rPh sb="0" eb="2">
      <t>コウホウ</t>
    </rPh>
    <rPh sb="9" eb="12">
      <t>ナラシノ</t>
    </rPh>
    <rPh sb="13" eb="15">
      <t>マクハリ</t>
    </rPh>
    <rPh sb="16" eb="18">
      <t>トウガネ</t>
    </rPh>
    <rPh sb="19" eb="21">
      <t>シミズ</t>
    </rPh>
    <rPh sb="22" eb="24">
      <t>ショウワ</t>
    </rPh>
    <rPh sb="24" eb="26">
      <t>ガクイン</t>
    </rPh>
    <phoneticPr fontId="3"/>
  </si>
  <si>
    <t>（県スポーツ協会長）</t>
    <rPh sb="1" eb="2">
      <t>ケン</t>
    </rPh>
    <rPh sb="6" eb="8">
      <t>キョウカイ</t>
    </rPh>
    <rPh sb="7" eb="9">
      <t>カイチョウ</t>
    </rPh>
    <phoneticPr fontId="3"/>
  </si>
  <si>
    <t>熊谷　俊人</t>
    <phoneticPr fontId="3"/>
  </si>
  <si>
    <t>令和３年度第７４回千葉県高等学校総合体育大会空手道大会</t>
    <rPh sb="0" eb="2">
      <t>レイワ</t>
    </rPh>
    <rPh sb="3" eb="5">
      <t>ネンド</t>
    </rPh>
    <rPh sb="5" eb="6">
      <t>ダイ</t>
    </rPh>
    <rPh sb="8" eb="9">
      <t>カイ</t>
    </rPh>
    <rPh sb="9" eb="12">
      <t>チバケン</t>
    </rPh>
    <rPh sb="12" eb="14">
      <t>コウトウ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2" eb="24">
      <t>カラテ</t>
    </rPh>
    <rPh sb="24" eb="25">
      <t>ドウ</t>
    </rPh>
    <rPh sb="25" eb="27">
      <t>タイカイ</t>
    </rPh>
    <phoneticPr fontId="3"/>
  </si>
  <si>
    <t>令和３年度第７４回千葉県高等学校総合体育大会</t>
    <phoneticPr fontId="3"/>
  </si>
  <si>
    <t>空手道大会</t>
    <phoneticPr fontId="3"/>
  </si>
  <si>
    <t>（公財）千葉県スポーツ協会</t>
    <phoneticPr fontId="3"/>
  </si>
  <si>
    <t>令和 ３ 年 6 月 19 日 （土） ～ 20 日 （日）</t>
    <rPh sb="17" eb="18">
      <t>ツチ</t>
    </rPh>
    <rPh sb="28" eb="29">
      <t>ヒ</t>
    </rPh>
    <phoneticPr fontId="3"/>
  </si>
  <si>
    <t>（県立千葉高校長）</t>
    <rPh sb="1" eb="3">
      <t>ケンリツ</t>
    </rPh>
    <phoneticPr fontId="3"/>
  </si>
  <si>
    <t>（四街道北高校長）</t>
    <rPh sb="1" eb="4">
      <t>ヨツカイドウ</t>
    </rPh>
    <rPh sb="4" eb="5">
      <t>キタ</t>
    </rPh>
    <rPh sb="5" eb="7">
      <t>コウコウ</t>
    </rPh>
    <rPh sb="7" eb="8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</si>
</sst>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.0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Century"/>
      <family val="1"/>
    </font>
    <font>
      <sz val="22"/>
      <name val="Century"/>
      <family val="1"/>
    </font>
    <font>
      <sz val="22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2"/>
      <name val="Yu Gothic"/>
      <family val="1"/>
      <charset val="128"/>
    </font>
    <font>
      <sz val="22"/>
      <name val="Century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8" fillId="0" borderId="0"/>
  </cellStyleXfs>
  <cellXfs count="718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9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6" fillId="0" borderId="0" xfId="0" applyFont="1" applyBorder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0" xfId="0" applyFont="1"/>
    <xf numFmtId="0" fontId="8" fillId="0" borderId="0" xfId="0" applyFont="1" applyAlignment="1">
      <alignment horizontal="distributed"/>
    </xf>
    <xf numFmtId="0" fontId="6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6" fillId="0" borderId="0" xfId="0" applyFont="1" applyFill="1"/>
    <xf numFmtId="0" fontId="0" fillId="0" borderId="0" xfId="0" applyFont="1" applyFill="1"/>
    <xf numFmtId="0" fontId="0" fillId="0" borderId="0" xfId="0" applyFill="1"/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5" xfId="0" applyBorder="1"/>
    <xf numFmtId="0" fontId="0" fillId="0" borderId="8" xfId="0" applyBorder="1"/>
    <xf numFmtId="0" fontId="0" fillId="0" borderId="55" xfId="0" applyBorder="1"/>
    <xf numFmtId="0" fontId="0" fillId="0" borderId="7" xfId="0" applyBorder="1"/>
    <xf numFmtId="0" fontId="4" fillId="0" borderId="0" xfId="0" applyFont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/>
    <xf numFmtId="0" fontId="0" fillId="0" borderId="0" xfId="0" applyBorder="1" applyAlignment="1">
      <alignment vertic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ont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7" fillId="0" borderId="0" xfId="0" applyFont="1"/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6" xfId="0" applyBorder="1"/>
    <xf numFmtId="0" fontId="5" fillId="0" borderId="81" xfId="0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83" xfId="0" applyBorder="1"/>
    <xf numFmtId="0" fontId="0" fillId="0" borderId="84" xfId="0" applyBorder="1"/>
    <xf numFmtId="0" fontId="18" fillId="0" borderId="0" xfId="1"/>
    <xf numFmtId="0" fontId="18" fillId="0" borderId="0" xfId="1" applyAlignment="1">
      <alignment vertical="center"/>
    </xf>
    <xf numFmtId="0" fontId="22" fillId="0" borderId="0" xfId="1" applyFont="1"/>
    <xf numFmtId="0" fontId="23" fillId="0" borderId="0" xfId="1" applyFont="1"/>
    <xf numFmtId="0" fontId="24" fillId="0" borderId="1" xfId="1" applyFont="1" applyBorder="1" applyAlignment="1">
      <alignment horizontal="center" vertical="center"/>
    </xf>
    <xf numFmtId="0" fontId="0" fillId="0" borderId="50" xfId="0" applyBorder="1"/>
    <xf numFmtId="0" fontId="10" fillId="0" borderId="6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0" fontId="22" fillId="0" borderId="0" xfId="1" applyNumberFormat="1" applyFont="1"/>
    <xf numFmtId="20" fontId="6" fillId="0" borderId="0" xfId="1" applyNumberFormat="1" applyFont="1" applyAlignment="1">
      <alignment horizontal="right"/>
    </xf>
    <xf numFmtId="0" fontId="6" fillId="0" borderId="0" xfId="1" applyFont="1"/>
    <xf numFmtId="0" fontId="24" fillId="0" borderId="0" xfId="1" applyFont="1"/>
    <xf numFmtId="20" fontId="24" fillId="0" borderId="0" xfId="1" applyNumberFormat="1" applyFont="1" applyFill="1"/>
    <xf numFmtId="0" fontId="32" fillId="0" borderId="1" xfId="1" applyFont="1" applyBorder="1" applyAlignment="1">
      <alignment horizontal="center" vertical="center"/>
    </xf>
    <xf numFmtId="0" fontId="32" fillId="0" borderId="88" xfId="1" applyFont="1" applyBorder="1" applyAlignment="1">
      <alignment horizontal="center" vertical="center"/>
    </xf>
    <xf numFmtId="0" fontId="23" fillId="0" borderId="11" xfId="1" applyFont="1" applyBorder="1"/>
    <xf numFmtId="0" fontId="18" fillId="0" borderId="11" xfId="1" applyBorder="1"/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34" fillId="0" borderId="88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10" fillId="0" borderId="2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4" xfId="0" applyFont="1" applyBorder="1" applyAlignment="1">
      <alignment horizontal="distributed" vertical="center"/>
    </xf>
    <xf numFmtId="0" fontId="10" fillId="0" borderId="7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0" fillId="4" borderId="4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distributed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distributed" vertical="center"/>
    </xf>
    <xf numFmtId="0" fontId="10" fillId="4" borderId="49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10" fillId="4" borderId="50" xfId="0" applyFont="1" applyFill="1" applyBorder="1" applyAlignment="1">
      <alignment horizontal="center" vertical="center" shrinkToFit="1"/>
    </xf>
    <xf numFmtId="0" fontId="10" fillId="4" borderId="69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Border="1"/>
    <xf numFmtId="0" fontId="0" fillId="0" borderId="21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 wrapText="1"/>
    </xf>
    <xf numFmtId="0" fontId="18" fillId="0" borderId="0" xfId="1" applyBorder="1"/>
    <xf numFmtId="0" fontId="15" fillId="0" borderId="0" xfId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0" xfId="0" applyFont="1" applyFill="1" applyBorder="1"/>
    <xf numFmtId="0" fontId="0" fillId="0" borderId="50" xfId="0" applyFont="1" applyFill="1" applyBorder="1" applyAlignment="1">
      <alignment horizontal="left"/>
    </xf>
    <xf numFmtId="0" fontId="0" fillId="0" borderId="50" xfId="0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distributed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10" fillId="0" borderId="41" xfId="0" applyFont="1" applyBorder="1"/>
    <xf numFmtId="0" fontId="10" fillId="0" borderId="15" xfId="0" applyFont="1" applyBorder="1"/>
    <xf numFmtId="0" fontId="10" fillId="0" borderId="74" xfId="0" applyFont="1" applyBorder="1"/>
    <xf numFmtId="0" fontId="10" fillId="0" borderId="44" xfId="0" applyFont="1" applyBorder="1"/>
    <xf numFmtId="0" fontId="10" fillId="0" borderId="21" xfId="0" applyFont="1" applyBorder="1"/>
    <xf numFmtId="0" fontId="10" fillId="0" borderId="27" xfId="0" applyFont="1" applyBorder="1"/>
    <xf numFmtId="0" fontId="10" fillId="0" borderId="35" xfId="0" applyFont="1" applyBorder="1"/>
    <xf numFmtId="0" fontId="10" fillId="0" borderId="1" xfId="0" applyFont="1" applyBorder="1"/>
    <xf numFmtId="0" fontId="10" fillId="0" borderId="16" xfId="0" applyFont="1" applyBorder="1"/>
    <xf numFmtId="0" fontId="10" fillId="4" borderId="3" xfId="0" applyFont="1" applyFill="1" applyBorder="1" applyAlignment="1">
      <alignment horizontal="center" vertical="center" shrinkToFit="1"/>
    </xf>
    <xf numFmtId="0" fontId="10" fillId="4" borderId="35" xfId="0" applyFont="1" applyFill="1" applyBorder="1"/>
    <xf numFmtId="0" fontId="10" fillId="4" borderId="1" xfId="0" applyFont="1" applyFill="1" applyBorder="1"/>
    <xf numFmtId="0" fontId="10" fillId="4" borderId="16" xfId="0" applyFont="1" applyFill="1" applyBorder="1"/>
    <xf numFmtId="0" fontId="10" fillId="0" borderId="3" xfId="0" applyFont="1" applyBorder="1" applyAlignment="1">
      <alignment horizontal="center" vertical="center" shrinkToFit="1"/>
    </xf>
    <xf numFmtId="0" fontId="10" fillId="0" borderId="37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38" xfId="0" applyFont="1" applyBorder="1"/>
    <xf numFmtId="0" fontId="10" fillId="0" borderId="6" xfId="0" applyFont="1" applyBorder="1"/>
    <xf numFmtId="0" fontId="10" fillId="0" borderId="23" xfId="0" applyFont="1" applyBorder="1"/>
    <xf numFmtId="0" fontId="10" fillId="0" borderId="20" xfId="0" applyFont="1" applyBorder="1" applyAlignment="1">
      <alignment horizontal="center" vertical="center" shrinkToFit="1"/>
    </xf>
    <xf numFmtId="0" fontId="10" fillId="0" borderId="67" xfId="0" applyFont="1" applyBorder="1"/>
    <xf numFmtId="0" fontId="10" fillId="0" borderId="68" xfId="0" applyFont="1" applyBorder="1"/>
    <xf numFmtId="0" fontId="10" fillId="0" borderId="39" xfId="0" applyFont="1" applyBorder="1"/>
    <xf numFmtId="0" fontId="0" fillId="0" borderId="49" xfId="0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distributed" vertical="center"/>
    </xf>
    <xf numFmtId="0" fontId="2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0" xfId="1" applyFont="1" applyBorder="1"/>
    <xf numFmtId="0" fontId="0" fillId="0" borderId="4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32" fillId="0" borderId="6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20" fontId="15" fillId="0" borderId="1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vertical="center" wrapText="1"/>
    </xf>
    <xf numFmtId="0" fontId="0" fillId="0" borderId="19" xfId="0" applyBorder="1" applyAlignment="1">
      <alignment shrinkToFit="1"/>
    </xf>
    <xf numFmtId="0" fontId="0" fillId="0" borderId="5" xfId="0" applyBorder="1" applyAlignment="1">
      <alignment shrinkToFit="1"/>
    </xf>
    <xf numFmtId="0" fontId="20" fillId="0" borderId="6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02" xfId="0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wrapText="1"/>
    </xf>
    <xf numFmtId="0" fontId="15" fillId="0" borderId="6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2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31" fillId="0" borderId="6" xfId="1" applyFont="1" applyBorder="1" applyAlignment="1">
      <alignment vertical="center" wrapText="1"/>
    </xf>
    <xf numFmtId="0" fontId="31" fillId="0" borderId="1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9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02" xfId="0" applyBorder="1" applyAlignment="1">
      <alignment horizontal="left"/>
    </xf>
    <xf numFmtId="0" fontId="14" fillId="0" borderId="0" xfId="0" applyFont="1"/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58" xfId="0" applyBorder="1"/>
    <xf numFmtId="0" fontId="0" fillId="0" borderId="19" xfId="0" applyBorder="1"/>
    <xf numFmtId="0" fontId="0" fillId="0" borderId="57" xfId="0" applyBorder="1"/>
    <xf numFmtId="0" fontId="0" fillId="0" borderId="104" xfId="0" applyBorder="1"/>
    <xf numFmtId="0" fontId="0" fillId="0" borderId="102" xfId="0" applyBorder="1"/>
    <xf numFmtId="0" fontId="0" fillId="0" borderId="106" xfId="0" applyBorder="1"/>
    <xf numFmtId="0" fontId="0" fillId="0" borderId="59" xfId="0" applyBorder="1"/>
    <xf numFmtId="0" fontId="0" fillId="0" borderId="4" xfId="0" applyBorder="1"/>
    <xf numFmtId="0" fontId="0" fillId="0" borderId="5" xfId="0" applyFont="1" applyBorder="1" applyAlignment="1">
      <alignment vertical="top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2" xfId="0" applyFont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top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2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/>
    <xf numFmtId="0" fontId="14" fillId="0" borderId="0" xfId="0" applyFont="1" applyBorder="1" applyAlignment="1"/>
    <xf numFmtId="0" fontId="0" fillId="0" borderId="5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11" fillId="0" borderId="0" xfId="0" applyFont="1" applyBorder="1" applyAlignment="1"/>
    <xf numFmtId="0" fontId="10" fillId="0" borderId="4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9" xfId="0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8" xfId="0" applyBorder="1" applyAlignment="1">
      <alignment shrinkToFit="1"/>
    </xf>
    <xf numFmtId="0" fontId="0" fillId="0" borderId="57" xfId="0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04" xfId="0" applyBorder="1" applyAlignment="1">
      <alignment shrinkToFit="1"/>
    </xf>
    <xf numFmtId="0" fontId="2" fillId="0" borderId="21" xfId="0" applyFont="1" applyBorder="1" applyAlignment="1">
      <alignment shrinkToFit="1"/>
    </xf>
    <xf numFmtId="0" fontId="0" fillId="0" borderId="105" xfId="0" applyBorder="1" applyAlignment="1">
      <alignment shrinkToFit="1"/>
    </xf>
    <xf numFmtId="0" fontId="0" fillId="0" borderId="102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06" xfId="0" applyBorder="1" applyAlignment="1">
      <alignment shrinkToFit="1"/>
    </xf>
    <xf numFmtId="0" fontId="0" fillId="0" borderId="8" xfId="0" applyFont="1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59" xfId="0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0" fillId="0" borderId="0" xfId="0" applyAlignment="1">
      <alignment shrinkToFit="1"/>
    </xf>
    <xf numFmtId="0" fontId="2" fillId="0" borderId="102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shrinkToFit="1"/>
    </xf>
    <xf numFmtId="0" fontId="2" fillId="0" borderId="58" xfId="0" applyFont="1" applyBorder="1" applyAlignment="1">
      <alignment shrinkToFit="1"/>
    </xf>
    <xf numFmtId="0" fontId="0" fillId="0" borderId="0" xfId="0" applyFont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04" xfId="0" applyFont="1" applyBorder="1" applyAlignment="1">
      <alignment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0" fillId="0" borderId="21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0" xfId="0" applyFill="1" applyBorder="1" applyAlignment="1">
      <alignment horizontal="left"/>
    </xf>
    <xf numFmtId="0" fontId="6" fillId="0" borderId="55" xfId="0" applyFont="1" applyFill="1" applyBorder="1"/>
    <xf numFmtId="0" fontId="5" fillId="0" borderId="55" xfId="0" applyFont="1" applyFill="1" applyBorder="1"/>
    <xf numFmtId="0" fontId="0" fillId="0" borderId="55" xfId="0" applyFill="1" applyBorder="1" applyAlignment="1">
      <alignment horizontal="left"/>
    </xf>
    <xf numFmtId="0" fontId="0" fillId="0" borderId="55" xfId="0" applyFont="1" applyFill="1" applyBorder="1" applyAlignment="1">
      <alignment horizontal="left" vertical="center"/>
    </xf>
    <xf numFmtId="0" fontId="0" fillId="0" borderId="55" xfId="0" applyFill="1" applyBorder="1"/>
    <xf numFmtId="0" fontId="0" fillId="0" borderId="55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" fillId="0" borderId="21" xfId="0" applyFont="1" applyFill="1" applyBorder="1"/>
    <xf numFmtId="0" fontId="0" fillId="0" borderId="21" xfId="0" applyFont="1" applyFill="1" applyBorder="1" applyAlignment="1"/>
    <xf numFmtId="0" fontId="0" fillId="0" borderId="6" xfId="0" applyFont="1" applyFill="1" applyBorder="1" applyAlignment="1"/>
    <xf numFmtId="0" fontId="0" fillId="0" borderId="6" xfId="0" applyFont="1" applyFill="1" applyBorder="1"/>
    <xf numFmtId="0" fontId="0" fillId="0" borderId="50" xfId="0" applyFill="1" applyBorder="1" applyAlignment="1"/>
    <xf numFmtId="0" fontId="0" fillId="0" borderId="21" xfId="0" applyFont="1" applyFill="1" applyBorder="1" applyAlignment="1">
      <alignment horizontal="left"/>
    </xf>
    <xf numFmtId="0" fontId="0" fillId="0" borderId="21" xfId="0" applyFill="1" applyBorder="1"/>
    <xf numFmtId="0" fontId="0" fillId="0" borderId="50" xfId="0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ill="1" applyAlignment="1"/>
    <xf numFmtId="0" fontId="43" fillId="0" borderId="0" xfId="0" applyFont="1" applyFill="1" applyAlignment="1">
      <alignment horizontal="justify" vertical="center"/>
    </xf>
    <xf numFmtId="0" fontId="0" fillId="0" borderId="6" xfId="0" applyFill="1" applyBorder="1" applyAlignment="1">
      <alignment horizontal="left"/>
    </xf>
    <xf numFmtId="0" fontId="0" fillId="0" borderId="45" xfId="0" applyFont="1" applyBorder="1"/>
    <xf numFmtId="0" fontId="0" fillId="0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" xfId="0" applyFont="1" applyFill="1" applyBorder="1"/>
    <xf numFmtId="0" fontId="8" fillId="0" borderId="0" xfId="0" applyFont="1" applyAlignment="1">
      <alignment horizontal="left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distributed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0" fontId="31" fillId="0" borderId="6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4" fillId="0" borderId="103" xfId="1" applyFont="1" applyFill="1" applyBorder="1" applyAlignment="1">
      <alignment horizontal="center" vertical="center" wrapText="1"/>
    </xf>
    <xf numFmtId="0" fontId="34" fillId="0" borderId="115" xfId="1" applyFont="1" applyFill="1" applyBorder="1" applyAlignment="1">
      <alignment horizontal="center" vertical="center"/>
    </xf>
    <xf numFmtId="0" fontId="34" fillId="0" borderId="116" xfId="1" applyFont="1" applyFill="1" applyBorder="1" applyAlignment="1">
      <alignment horizontal="center" vertical="center"/>
    </xf>
    <xf numFmtId="0" fontId="40" fillId="0" borderId="6" xfId="1" applyFont="1" applyBorder="1" applyAlignment="1">
      <alignment horizontal="center" vertical="center" wrapText="1"/>
    </xf>
    <xf numFmtId="0" fontId="40" fillId="0" borderId="50" xfId="1" applyFont="1" applyBorder="1" applyAlignment="1">
      <alignment horizontal="center" vertical="center" wrapText="1"/>
    </xf>
    <xf numFmtId="0" fontId="40" fillId="0" borderId="21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8" fillId="0" borderId="0" xfId="1" applyAlignment="1">
      <alignment horizontal="center" vertical="center"/>
    </xf>
    <xf numFmtId="0" fontId="18" fillId="0" borderId="0" xfId="1" applyAlignment="1">
      <alignment horizontal="left" vertical="center"/>
    </xf>
    <xf numFmtId="0" fontId="33" fillId="0" borderId="3" xfId="1" applyFont="1" applyBorder="1" applyAlignment="1">
      <alignment horizontal="center" vertical="center" wrapText="1"/>
    </xf>
    <xf numFmtId="0" fontId="33" fillId="0" borderId="11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1" fillId="0" borderId="6" xfId="1" applyFont="1" applyBorder="1" applyAlignment="1">
      <alignment horizontal="left" vertical="center" wrapText="1"/>
    </xf>
    <xf numFmtId="0" fontId="31" fillId="0" borderId="21" xfId="1" applyFont="1" applyBorder="1" applyAlignment="1">
      <alignment horizontal="left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indent="2"/>
    </xf>
    <xf numFmtId="0" fontId="6" fillId="0" borderId="110" xfId="0" applyFont="1" applyBorder="1" applyAlignment="1">
      <alignment horizontal="right" vertical="center"/>
    </xf>
    <xf numFmtId="0" fontId="6" fillId="0" borderId="110" xfId="0" applyFont="1" applyBorder="1" applyAlignment="1">
      <alignment horizontal="center" vertical="center"/>
    </xf>
    <xf numFmtId="0" fontId="6" fillId="0" borderId="11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0" fillId="0" borderId="9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111" xfId="0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Normal="100" zoomScaleSheetLayoutView="100" workbookViewId="0">
      <selection activeCell="D62" sqref="D62"/>
    </sheetView>
  </sheetViews>
  <sheetFormatPr defaultRowHeight="13.5"/>
  <cols>
    <col min="1" max="2" width="8.75" customWidth="1"/>
    <col min="3" max="3" width="10.5" customWidth="1"/>
    <col min="4" max="4" width="36.25" customWidth="1"/>
    <col min="5" max="5" width="33.875" customWidth="1"/>
    <col min="6" max="7" width="15.25" customWidth="1"/>
    <col min="8" max="8" width="17.875" customWidth="1"/>
  </cols>
  <sheetData>
    <row r="5" spans="1:9" ht="38.25" customHeight="1">
      <c r="A5" s="574" t="s">
        <v>894</v>
      </c>
      <c r="B5" s="574"/>
      <c r="C5" s="574"/>
      <c r="D5" s="574"/>
      <c r="E5" s="574"/>
      <c r="F5" s="574"/>
      <c r="G5" s="24"/>
      <c r="H5" s="24"/>
      <c r="I5" s="32"/>
    </row>
    <row r="6" spans="1:9" ht="63.75" customHeight="1">
      <c r="A6" s="575" t="s">
        <v>895</v>
      </c>
      <c r="B6" s="575"/>
      <c r="C6" s="575"/>
      <c r="D6" s="575"/>
      <c r="E6" s="575"/>
      <c r="F6" s="575"/>
      <c r="G6" s="16"/>
      <c r="H6" s="16"/>
      <c r="I6" s="32"/>
    </row>
    <row r="7" spans="1:9" ht="30.75">
      <c r="A7" s="576"/>
      <c r="B7" s="576"/>
      <c r="C7" s="576"/>
      <c r="D7" s="576"/>
      <c r="E7" s="576"/>
      <c r="F7" s="576"/>
      <c r="G7" s="14"/>
      <c r="H7" s="14"/>
      <c r="I7" s="3"/>
    </row>
    <row r="8" spans="1:9" ht="24">
      <c r="A8" s="16"/>
      <c r="B8" s="16"/>
      <c r="C8" s="16"/>
      <c r="D8" s="16"/>
      <c r="E8" s="16"/>
      <c r="F8" s="16"/>
      <c r="G8" s="16"/>
    </row>
    <row r="32" ht="17.25" customHeight="1"/>
    <row r="36" spans="2:9" ht="25.5" customHeight="1">
      <c r="C36" s="360" t="s">
        <v>126</v>
      </c>
      <c r="D36" s="360" t="s">
        <v>897</v>
      </c>
      <c r="E36" s="360"/>
    </row>
    <row r="37" spans="2:9" ht="25.5" customHeight="1">
      <c r="C37" s="360"/>
      <c r="D37" s="360"/>
      <c r="E37" s="360"/>
    </row>
    <row r="38" spans="2:9" ht="25.5" customHeight="1">
      <c r="C38" s="361" t="s">
        <v>293</v>
      </c>
      <c r="D38" s="577" t="s">
        <v>294</v>
      </c>
      <c r="E38" s="577"/>
    </row>
    <row r="39" spans="2:9" ht="25.5" customHeight="1">
      <c r="C39" s="361" t="s">
        <v>295</v>
      </c>
      <c r="D39" s="577" t="s">
        <v>296</v>
      </c>
      <c r="E39" s="577"/>
    </row>
    <row r="40" spans="2:9" ht="25.5" customHeight="1">
      <c r="C40" s="361"/>
      <c r="D40" s="577" t="s">
        <v>297</v>
      </c>
      <c r="E40" s="577"/>
    </row>
    <row r="41" spans="2:9" ht="25.5" customHeight="1">
      <c r="C41" s="361"/>
      <c r="D41" s="577" t="s">
        <v>896</v>
      </c>
      <c r="E41" s="577"/>
    </row>
    <row r="42" spans="2:9" ht="25.5" customHeight="1">
      <c r="B42" s="32"/>
      <c r="C42" s="361" t="s">
        <v>298</v>
      </c>
      <c r="D42" s="577" t="s">
        <v>299</v>
      </c>
      <c r="E42" s="577"/>
      <c r="G42" s="22"/>
      <c r="H42" s="22"/>
      <c r="I42" s="32"/>
    </row>
    <row r="43" spans="2:9" ht="17.25">
      <c r="B43" s="32"/>
      <c r="C43" s="111"/>
      <c r="D43" s="267"/>
      <c r="E43" s="267"/>
      <c r="G43" s="22"/>
      <c r="H43" s="22"/>
      <c r="I43" s="32"/>
    </row>
    <row r="44" spans="2:9" ht="17.25">
      <c r="B44" s="32"/>
      <c r="C44" s="22"/>
      <c r="D44" s="267"/>
      <c r="E44" s="267"/>
      <c r="G44" s="22"/>
      <c r="H44" s="22"/>
      <c r="I44" s="32"/>
    </row>
    <row r="45" spans="2:9" ht="17.25">
      <c r="B45" s="32"/>
      <c r="C45" s="22"/>
      <c r="D45" s="267"/>
      <c r="E45" s="267"/>
      <c r="G45" s="22"/>
      <c r="H45" s="22"/>
      <c r="I45" s="32"/>
    </row>
    <row r="46" spans="2:9" ht="17.25">
      <c r="B46" s="32"/>
      <c r="C46" s="22"/>
      <c r="D46" s="573"/>
      <c r="E46" s="573"/>
      <c r="G46" s="22"/>
      <c r="H46" s="22"/>
      <c r="I46" s="32"/>
    </row>
    <row r="47" spans="2:9" ht="17.25">
      <c r="B47" s="32"/>
      <c r="C47" s="22"/>
      <c r="D47" s="573"/>
      <c r="E47" s="573"/>
      <c r="G47" s="22"/>
      <c r="H47" s="22"/>
      <c r="I47" s="32"/>
    </row>
    <row r="48" spans="2:9" ht="59.25" customHeight="1">
      <c r="E48" s="22"/>
      <c r="F48" s="22"/>
      <c r="G48" s="32"/>
      <c r="H48" s="32"/>
    </row>
    <row r="49" spans="2:8" ht="17.25" hidden="1">
      <c r="E49" s="22"/>
      <c r="F49" s="22"/>
      <c r="G49" s="32"/>
      <c r="H49" s="32"/>
    </row>
    <row r="50" spans="2:8" ht="17.25" hidden="1">
      <c r="E50" s="22"/>
      <c r="F50" s="22"/>
      <c r="G50" s="32"/>
      <c r="H50" s="32"/>
    </row>
    <row r="51" spans="2:8" ht="17.25" hidden="1">
      <c r="E51" s="22"/>
      <c r="F51" s="22"/>
      <c r="G51" s="32"/>
      <c r="H51" s="32"/>
    </row>
    <row r="53" spans="2:8">
      <c r="B53" s="15"/>
      <c r="C53" s="15"/>
      <c r="D53" s="15"/>
      <c r="E53" s="32"/>
      <c r="F53" s="32"/>
      <c r="G53" s="32"/>
      <c r="H53" s="32"/>
    </row>
  </sheetData>
  <mergeCells count="10">
    <mergeCell ref="D46:E46"/>
    <mergeCell ref="D47:E47"/>
    <mergeCell ref="A5:F5"/>
    <mergeCell ref="A6:F6"/>
    <mergeCell ref="A7:F7"/>
    <mergeCell ref="D42:E42"/>
    <mergeCell ref="D38:E38"/>
    <mergeCell ref="D39:E39"/>
    <mergeCell ref="D40:E40"/>
    <mergeCell ref="D41:E4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Normal="100" zoomScaleSheetLayoutView="90" workbookViewId="0">
      <selection activeCell="H68" sqref="H68"/>
    </sheetView>
  </sheetViews>
  <sheetFormatPr defaultColWidth="9" defaultRowHeight="17.25"/>
  <cols>
    <col min="1" max="1" width="3.75" style="7" customWidth="1"/>
    <col min="2" max="2" width="3.75" style="7" hidden="1" customWidth="1"/>
    <col min="3" max="3" width="17.5" style="327" hidden="1" customWidth="1"/>
    <col min="4" max="4" width="28.75" style="13" customWidth="1"/>
    <col min="5" max="6" width="4.875" style="21" customWidth="1"/>
    <col min="7" max="9" width="4.875" style="26" customWidth="1"/>
    <col min="10" max="10" width="4.875" style="25" customWidth="1"/>
    <col min="11" max="11" width="4.875" style="21" customWidth="1"/>
    <col min="12" max="14" width="4.875" style="28" customWidth="1"/>
    <col min="15" max="15" width="3.75" style="6" hidden="1" customWidth="1"/>
    <col min="16" max="16" width="5" style="327" hidden="1" customWidth="1"/>
    <col min="17" max="17" width="28.75" style="13" customWidth="1"/>
    <col min="18" max="18" width="3.75" style="6" customWidth="1"/>
    <col min="19" max="19" width="4.5" style="6" customWidth="1"/>
    <col min="20" max="20" width="9" style="6" customWidth="1"/>
    <col min="21" max="21" width="9" style="327" customWidth="1"/>
    <col min="22" max="22" width="9" style="327"/>
    <col min="23" max="25" width="9" style="6" customWidth="1"/>
    <col min="26" max="16384" width="9" style="6"/>
  </cols>
  <sheetData>
    <row r="1" spans="1:27" ht="30" customHeight="1">
      <c r="A1" s="11"/>
      <c r="B1" s="11"/>
      <c r="C1" s="226"/>
      <c r="D1" s="19"/>
      <c r="E1" s="622" t="s">
        <v>111</v>
      </c>
      <c r="F1" s="622"/>
      <c r="G1" s="622"/>
      <c r="H1" s="622"/>
      <c r="I1" s="622"/>
      <c r="J1" s="622"/>
      <c r="K1" s="622"/>
      <c r="L1" s="622"/>
      <c r="M1" s="622"/>
      <c r="N1" s="622"/>
      <c r="O1" s="4"/>
      <c r="P1" s="226"/>
      <c r="Q1" s="19"/>
      <c r="R1" s="4"/>
      <c r="W1" s="327"/>
      <c r="Y1" s="8"/>
      <c r="Z1" s="8"/>
      <c r="AA1" s="8"/>
    </row>
    <row r="2" spans="1:27" s="8" customFormat="1" ht="22.5" customHeight="1">
      <c r="A2" s="11"/>
      <c r="B2" s="11" t="s">
        <v>2</v>
      </c>
      <c r="C2" s="226" t="s">
        <v>0</v>
      </c>
      <c r="D2" s="20" t="s">
        <v>1</v>
      </c>
      <c r="E2" s="21"/>
      <c r="F2" s="46"/>
      <c r="G2" s="26"/>
      <c r="H2" s="26"/>
      <c r="I2" s="25"/>
      <c r="J2" s="21"/>
      <c r="K2" s="28"/>
      <c r="L2" s="28"/>
      <c r="M2" s="26"/>
      <c r="N2" s="26"/>
      <c r="O2" s="4" t="s">
        <v>579</v>
      </c>
      <c r="P2" s="226" t="s">
        <v>0</v>
      </c>
      <c r="Q2" s="20" t="s">
        <v>1</v>
      </c>
      <c r="R2" s="4"/>
      <c r="U2" s="10"/>
      <c r="V2" s="10"/>
    </row>
    <row r="3" spans="1:27" s="8" customFormat="1" ht="27" customHeight="1">
      <c r="A3" s="612">
        <v>1</v>
      </c>
      <c r="B3" s="613">
        <v>4</v>
      </c>
      <c r="C3" s="613">
        <f>IF(B3="","",VLOOKUP(B3,$B$38:$D$54,2))</f>
        <v>0</v>
      </c>
      <c r="D3" s="629" t="str">
        <f>IF(B3="","",VLOOKUP(B3,$B$40:$D$54,3))</f>
        <v>秀明八千代</v>
      </c>
      <c r="E3" s="402"/>
      <c r="F3" s="42"/>
      <c r="G3" s="2"/>
      <c r="H3" s="2"/>
      <c r="I3" s="2"/>
      <c r="J3"/>
      <c r="L3" s="352"/>
      <c r="M3" s="2"/>
      <c r="N3" s="403"/>
      <c r="O3" s="616">
        <v>9</v>
      </c>
      <c r="P3" s="613">
        <f>IF(O3="","",VLOOKUP(O3,$B$38:$D$54,2))</f>
        <v>0</v>
      </c>
      <c r="Q3" s="629" t="str">
        <f>IF(O3="","",VLOOKUP(O3,$B$40:$D$54,3))</f>
        <v>日体大柏</v>
      </c>
      <c r="R3" s="616">
        <v>8</v>
      </c>
      <c r="U3" s="9"/>
      <c r="V3" s="9"/>
    </row>
    <row r="4" spans="1:27" s="8" customFormat="1" ht="27" customHeight="1">
      <c r="A4" s="612"/>
      <c r="B4" s="613"/>
      <c r="C4" s="613"/>
      <c r="D4" s="629"/>
      <c r="E4" s="404"/>
      <c r="F4" s="232" t="s">
        <v>809</v>
      </c>
      <c r="G4" s="186"/>
      <c r="H4" s="2"/>
      <c r="I4" s="2"/>
      <c r="J4"/>
      <c r="K4"/>
      <c r="L4" s="2"/>
      <c r="M4" s="45"/>
      <c r="N4" s="405" t="s">
        <v>810</v>
      </c>
      <c r="O4" s="617"/>
      <c r="P4" s="613"/>
      <c r="Q4" s="629"/>
      <c r="R4" s="617"/>
      <c r="U4" s="9"/>
      <c r="V4" s="9"/>
      <c r="Y4" s="6"/>
      <c r="Z4" s="6"/>
      <c r="AA4" s="6"/>
    </row>
    <row r="5" spans="1:27" s="8" customFormat="1" ht="27" customHeight="1">
      <c r="A5" s="612">
        <v>2</v>
      </c>
      <c r="B5" s="613">
        <v>14</v>
      </c>
      <c r="C5" s="613">
        <f>IF(B5="","",VLOOKUP(B5,$B$38:$D$54,2))</f>
        <v>0</v>
      </c>
      <c r="D5" s="629" t="str">
        <f>IF(B5="","",VLOOKUP(B5,$B$38:$D$54,3))</f>
        <v>習志野</v>
      </c>
      <c r="E5" s="404"/>
      <c r="F5" s="43"/>
      <c r="G5" s="232"/>
      <c r="H5" s="2"/>
      <c r="I5" s="2"/>
      <c r="J5" s="2"/>
      <c r="K5" s="2"/>
      <c r="L5" s="43"/>
      <c r="M5" s="43"/>
      <c r="N5" s="403"/>
      <c r="O5" s="616">
        <v>7</v>
      </c>
      <c r="P5" s="613">
        <f>IF(O5="","",VLOOKUP(O5,$B$38:$D$54,2))</f>
        <v>0</v>
      </c>
      <c r="Q5" s="629" t="str">
        <f t="shared" ref="Q5" si="0">IF(O5="","",VLOOKUP(O5,$B$40:$D$54,3))</f>
        <v>千葉南</v>
      </c>
      <c r="R5" s="616">
        <v>9</v>
      </c>
      <c r="U5" s="9"/>
      <c r="V5" s="9"/>
      <c r="Y5" s="6"/>
      <c r="Z5" s="6"/>
      <c r="AA5" s="6"/>
    </row>
    <row r="6" spans="1:27" s="8" customFormat="1" ht="27" customHeight="1">
      <c r="A6" s="612"/>
      <c r="B6" s="613"/>
      <c r="C6" s="613"/>
      <c r="D6" s="629"/>
      <c r="E6" s="406" t="s">
        <v>806</v>
      </c>
      <c r="F6" s="233"/>
      <c r="G6" s="43"/>
      <c r="H6" s="2"/>
      <c r="I6" s="2"/>
      <c r="J6" s="2"/>
      <c r="K6" s="2"/>
      <c r="L6" s="45"/>
      <c r="M6" s="2" t="s">
        <v>812</v>
      </c>
      <c r="N6" s="405"/>
      <c r="O6" s="617"/>
      <c r="P6" s="613"/>
      <c r="Q6" s="629"/>
      <c r="R6" s="617"/>
      <c r="U6" s="9"/>
      <c r="V6" s="9"/>
      <c r="Y6" s="6"/>
      <c r="Z6" s="6"/>
      <c r="AA6" s="6"/>
    </row>
    <row r="7" spans="1:27" s="8" customFormat="1" ht="27" customHeight="1">
      <c r="A7" s="612">
        <v>3</v>
      </c>
      <c r="B7" s="613">
        <v>12</v>
      </c>
      <c r="C7" s="613">
        <f>IF(B7="","",VLOOKUP(B7,$B$38:$D$54,2))</f>
        <v>0</v>
      </c>
      <c r="D7" s="629" t="str">
        <f>IF(B7="","",VLOOKUP(B7,$B$38:$D$54,3))</f>
        <v>市立銚子</v>
      </c>
      <c r="E7" s="408"/>
      <c r="F7" s="2"/>
      <c r="G7" s="43"/>
      <c r="H7" s="2"/>
      <c r="I7" s="2"/>
      <c r="J7" s="2"/>
      <c r="K7" s="43"/>
      <c r="L7" s="43"/>
      <c r="M7" s="2"/>
      <c r="N7" s="403"/>
      <c r="O7" s="616">
        <v>8</v>
      </c>
      <c r="P7" s="613">
        <f>IF(O7="","",VLOOKUP(O7,$B$38:$D$54,2))</f>
        <v>0</v>
      </c>
      <c r="Q7" s="629" t="str">
        <f t="shared" ref="Q7" si="1">IF(O7="","",VLOOKUP(O7,$B$40:$D$54,3))</f>
        <v>麗澤</v>
      </c>
      <c r="R7" s="616">
        <v>10</v>
      </c>
      <c r="U7" s="10"/>
      <c r="V7" s="10"/>
      <c r="Y7" s="6"/>
      <c r="Z7" s="6"/>
      <c r="AA7" s="6"/>
    </row>
    <row r="8" spans="1:27" s="8" customFormat="1" ht="27" customHeight="1">
      <c r="A8" s="612"/>
      <c r="B8" s="613"/>
      <c r="C8" s="613"/>
      <c r="D8" s="629"/>
      <c r="E8" s="407"/>
      <c r="F8" s="2"/>
      <c r="G8" s="43"/>
      <c r="H8" s="44"/>
      <c r="I8" s="43"/>
      <c r="J8" s="2"/>
      <c r="K8" s="43"/>
      <c r="L8" s="43"/>
      <c r="M8" s="43"/>
      <c r="N8" s="405" t="s">
        <v>811</v>
      </c>
      <c r="O8" s="617"/>
      <c r="P8" s="613"/>
      <c r="Q8" s="629"/>
      <c r="R8" s="617"/>
      <c r="U8" s="10"/>
      <c r="V8" s="10"/>
      <c r="Y8" s="6"/>
      <c r="Z8" s="6"/>
      <c r="AA8" s="6"/>
    </row>
    <row r="9" spans="1:27" s="8" customFormat="1" ht="27" customHeight="1">
      <c r="A9" s="612">
        <v>4</v>
      </c>
      <c r="B9" s="613">
        <v>13</v>
      </c>
      <c r="C9" s="613">
        <f>IF(B9="","",VLOOKUP(B9,$B$38:$D$54,2))</f>
        <v>0</v>
      </c>
      <c r="D9" s="629" t="str">
        <f>IF(B9="","",VLOOKUP(B9,$B$38:$D$54,3))</f>
        <v>千葉経済</v>
      </c>
      <c r="E9" s="402"/>
      <c r="F9" s="2"/>
      <c r="G9" s="43" t="s">
        <v>815</v>
      </c>
      <c r="H9" s="186"/>
      <c r="I9" s="45"/>
      <c r="J9" s="42"/>
      <c r="K9" s="45"/>
      <c r="L9" s="2" t="s">
        <v>816</v>
      </c>
      <c r="M9" s="232"/>
      <c r="N9" s="403"/>
      <c r="O9" s="616">
        <v>11</v>
      </c>
      <c r="P9" s="613">
        <f>IF(O9="","",VLOOKUP(O9,$B$38:$D$54,2))</f>
        <v>0</v>
      </c>
      <c r="Q9" s="629" t="str">
        <f t="shared" ref="Q9" si="2">IF(O9="","",VLOOKUP(O9,$B$40:$D$54,3))</f>
        <v>東金</v>
      </c>
      <c r="R9" s="616">
        <v>11</v>
      </c>
      <c r="U9" s="10"/>
      <c r="V9" s="10"/>
      <c r="Y9" s="6"/>
      <c r="Z9" s="6"/>
      <c r="AA9" s="6"/>
    </row>
    <row r="10" spans="1:27" s="8" customFormat="1" ht="27" customHeight="1">
      <c r="A10" s="612"/>
      <c r="B10" s="613"/>
      <c r="C10" s="613"/>
      <c r="D10" s="629"/>
      <c r="E10" s="406" t="s">
        <v>807</v>
      </c>
      <c r="F10" s="186"/>
      <c r="G10" s="43"/>
      <c r="H10" s="2"/>
      <c r="I10" s="2" t="s">
        <v>818</v>
      </c>
      <c r="J10"/>
      <c r="K10" s="43"/>
      <c r="L10" s="2"/>
      <c r="M10" s="2"/>
      <c r="N10" s="405"/>
      <c r="O10" s="617"/>
      <c r="P10" s="613"/>
      <c r="Q10" s="629"/>
      <c r="R10" s="617"/>
      <c r="T10" s="10"/>
      <c r="U10" s="10"/>
      <c r="V10" s="9"/>
      <c r="W10" s="9"/>
      <c r="X10" s="9"/>
      <c r="Y10" s="6"/>
      <c r="Z10" s="6"/>
      <c r="AA10" s="6"/>
    </row>
    <row r="11" spans="1:27" s="8" customFormat="1" ht="27" customHeight="1">
      <c r="A11" s="612">
        <v>5</v>
      </c>
      <c r="B11" s="613">
        <v>6</v>
      </c>
      <c r="C11" s="613">
        <f>IF(B11="","",VLOOKUP(B11,$B$38:$D$54,2))</f>
        <v>0</v>
      </c>
      <c r="D11" s="629" t="str">
        <f>IF(B11="","",VLOOKUP(B11,$B$38:$D$54,3))</f>
        <v>敬愛学園</v>
      </c>
      <c r="E11" s="408"/>
      <c r="F11" s="232"/>
      <c r="G11" s="97"/>
      <c r="H11" s="2"/>
      <c r="I11" s="2"/>
      <c r="J11"/>
      <c r="K11" s="43"/>
      <c r="L11" s="2"/>
      <c r="M11" s="2"/>
      <c r="N11" s="405"/>
      <c r="O11" s="616">
        <v>15</v>
      </c>
      <c r="P11" s="613">
        <f>IF(O11="","",VLOOKUP(O11,$B$38:$D$54,2))</f>
        <v>0</v>
      </c>
      <c r="Q11" s="629" t="str">
        <f t="shared" ref="Q11" si="3">IF(O11="","",VLOOKUP(O11,$B$40:$D$54,3))</f>
        <v>東総工業</v>
      </c>
      <c r="R11" s="616">
        <v>12</v>
      </c>
      <c r="Y11" s="6"/>
      <c r="Z11" s="6"/>
      <c r="AA11" s="6"/>
    </row>
    <row r="12" spans="1:27" s="8" customFormat="1" ht="27" customHeight="1">
      <c r="A12" s="612"/>
      <c r="B12" s="613"/>
      <c r="C12" s="613"/>
      <c r="D12" s="629"/>
      <c r="E12" s="404"/>
      <c r="F12" s="43" t="s">
        <v>813</v>
      </c>
      <c r="G12" s="233"/>
      <c r="H12" s="2"/>
      <c r="I12" s="2"/>
      <c r="J12"/>
      <c r="K12" s="43"/>
      <c r="L12" s="2"/>
      <c r="M12" s="45"/>
      <c r="N12" s="409" t="s">
        <v>803</v>
      </c>
      <c r="O12" s="617"/>
      <c r="P12" s="613"/>
      <c r="Q12" s="629"/>
      <c r="R12" s="617"/>
      <c r="Y12" s="6"/>
      <c r="Z12" s="6"/>
      <c r="AA12" s="6"/>
    </row>
    <row r="13" spans="1:27" s="8" customFormat="1" ht="27" customHeight="1">
      <c r="A13" s="612">
        <v>6</v>
      </c>
      <c r="B13" s="613">
        <v>10</v>
      </c>
      <c r="C13" s="613">
        <f>IF(B13="","",VLOOKUP(B13,$B$38:$D$54,2))</f>
        <v>0</v>
      </c>
      <c r="D13" s="629" t="str">
        <f>IF(B13="","",VLOOKUP(B13,$B$38:$D$54,3))</f>
        <v>西武台</v>
      </c>
      <c r="E13" s="402"/>
      <c r="F13" s="43"/>
      <c r="G13" s="2"/>
      <c r="H13" s="2"/>
      <c r="I13" s="2"/>
      <c r="J13"/>
      <c r="K13" s="43"/>
      <c r="L13" s="43"/>
      <c r="M13" s="43"/>
      <c r="N13" s="403"/>
      <c r="O13" s="613">
        <v>5</v>
      </c>
      <c r="P13" s="613">
        <f>IF(O13="","",VLOOKUP(O13,$B$38:$D$54,2))</f>
        <v>0</v>
      </c>
      <c r="Q13" s="629" t="str">
        <f t="shared" ref="Q13" si="4">IF(O13="","",VLOOKUP(O13,$B$40:$D$54,3))</f>
        <v>渋谷幕張</v>
      </c>
      <c r="R13" s="616">
        <v>13</v>
      </c>
      <c r="U13" s="10"/>
      <c r="V13" s="10"/>
      <c r="Y13" s="6"/>
      <c r="Z13" s="6"/>
      <c r="AA13" s="6"/>
    </row>
    <row r="14" spans="1:27" s="8" customFormat="1" ht="27" customHeight="1">
      <c r="A14" s="612"/>
      <c r="B14" s="613"/>
      <c r="C14" s="613"/>
      <c r="D14" s="629"/>
      <c r="E14" s="406" t="s">
        <v>808</v>
      </c>
      <c r="F14" s="233"/>
      <c r="G14" s="2"/>
      <c r="H14" s="2"/>
      <c r="I14" s="2"/>
      <c r="J14"/>
      <c r="K14" s="43"/>
      <c r="L14" s="45"/>
      <c r="M14" s="2" t="s">
        <v>805</v>
      </c>
      <c r="N14" s="405"/>
      <c r="O14" s="613"/>
      <c r="P14" s="613"/>
      <c r="Q14" s="629"/>
      <c r="R14" s="617"/>
      <c r="T14" s="10"/>
      <c r="U14" s="10"/>
      <c r="V14" s="9"/>
      <c r="W14" s="9"/>
      <c r="X14" s="9"/>
      <c r="Y14" s="6"/>
      <c r="Z14" s="6"/>
      <c r="AA14" s="6"/>
    </row>
    <row r="15" spans="1:27" s="8" customFormat="1" ht="27" customHeight="1">
      <c r="A15" s="612">
        <v>7</v>
      </c>
      <c r="B15" s="613">
        <v>2</v>
      </c>
      <c r="C15" s="613">
        <f>IF(B15="","",VLOOKUP(B15,$B$38:$D$54,2))</f>
        <v>0</v>
      </c>
      <c r="D15" s="629" t="str">
        <f>IF(B15="","",VLOOKUP(B15,$B$38:$D$54,3))</f>
        <v>木更津総合</v>
      </c>
      <c r="E15" s="408"/>
      <c r="F15" s="2"/>
      <c r="G15" s="2"/>
      <c r="H15" s="2"/>
      <c r="I15" s="2"/>
      <c r="J15"/>
      <c r="K15" s="2"/>
      <c r="L15" s="232"/>
      <c r="M15" s="2"/>
      <c r="N15" s="403"/>
      <c r="O15" s="613">
        <v>3</v>
      </c>
      <c r="P15" s="613">
        <f>IF(O15="","",VLOOKUP(O15,$B$38:$D$54,2))</f>
        <v>0</v>
      </c>
      <c r="Q15" s="629" t="str">
        <f t="shared" ref="Q15" si="5">IF(O15="","",VLOOKUP(O15,$B$40:$D$54,3))</f>
        <v>成東</v>
      </c>
      <c r="R15" s="616">
        <v>14</v>
      </c>
      <c r="Y15" s="6"/>
      <c r="Z15" s="6"/>
      <c r="AA15" s="6"/>
    </row>
    <row r="16" spans="1:27" s="8" customFormat="1" ht="27" customHeight="1">
      <c r="A16" s="612"/>
      <c r="B16" s="613"/>
      <c r="C16" s="613"/>
      <c r="D16" s="629"/>
      <c r="E16" s="407"/>
      <c r="F16" s="2"/>
      <c r="G16" s="2"/>
      <c r="H16" s="2"/>
      <c r="I16" s="2"/>
      <c r="J16"/>
      <c r="K16" s="2"/>
      <c r="L16" s="43"/>
      <c r="M16" s="233"/>
      <c r="N16" t="s">
        <v>804</v>
      </c>
      <c r="O16" s="613"/>
      <c r="P16" s="613"/>
      <c r="Q16" s="629"/>
      <c r="R16" s="617"/>
      <c r="Y16" s="6"/>
      <c r="Z16" s="6"/>
      <c r="AA16" s="6"/>
    </row>
    <row r="17" spans="1:28" s="8" customFormat="1" ht="27" customHeight="1">
      <c r="A17" s="630"/>
      <c r="B17" s="631"/>
      <c r="C17" s="631" t="str">
        <f>IF(B17="","",VLOOKUP(B17,$B$38:$D$54,2))</f>
        <v/>
      </c>
      <c r="D17" s="455" t="str">
        <f>IF(B17="","",VLOOKUP(B17,$B$38:$D$54,3))</f>
        <v/>
      </c>
      <c r="E17" s="2"/>
      <c r="F17" s="2"/>
      <c r="G17" s="2"/>
      <c r="H17" s="2"/>
      <c r="I17" s="2"/>
      <c r="J17"/>
      <c r="K17"/>
      <c r="L17"/>
      <c r="M17" s="43"/>
      <c r="N17" s="403"/>
      <c r="O17" s="613">
        <v>1</v>
      </c>
      <c r="P17" s="613">
        <f>IF(O17="","",VLOOKUP(O17,$B$38:$D$54,2))</f>
        <v>0</v>
      </c>
      <c r="Q17" s="629" t="str">
        <f t="shared" ref="Q17" si="6">IF(O17="","",VLOOKUP(O17,$B$40:$D$54,3))</f>
        <v>拓大紅陵</v>
      </c>
      <c r="R17" s="616">
        <v>15</v>
      </c>
      <c r="U17" s="10"/>
      <c r="V17" s="10"/>
    </row>
    <row r="18" spans="1:28" s="8" customFormat="1" ht="27" customHeight="1">
      <c r="A18" s="630"/>
      <c r="B18" s="631"/>
      <c r="C18" s="631"/>
      <c r="D18" s="24" t="s">
        <v>585</v>
      </c>
      <c r="E18" s="2"/>
      <c r="F18"/>
      <c r="G18"/>
      <c r="H18"/>
      <c r="I18"/>
      <c r="J18"/>
      <c r="K18"/>
      <c r="L18"/>
      <c r="M18"/>
      <c r="N18"/>
      <c r="O18" s="613"/>
      <c r="P18" s="613"/>
      <c r="Q18" s="629"/>
      <c r="R18" s="617"/>
      <c r="U18" s="10"/>
      <c r="V18" s="10"/>
    </row>
    <row r="19" spans="1:28" s="8" customFormat="1" ht="27" customHeight="1">
      <c r="A19" s="612">
        <v>16</v>
      </c>
      <c r="B19" s="613"/>
      <c r="C19" s="629" t="s">
        <v>586</v>
      </c>
      <c r="D19" s="629" t="str">
        <f>IF(B19="","",VLOOKUP(B19,$B$38:$D$54,3))</f>
        <v/>
      </c>
      <c r="E19" s="109"/>
      <c r="F19"/>
      <c r="G19"/>
      <c r="H19"/>
      <c r="I19"/>
      <c r="J19"/>
      <c r="K19"/>
      <c r="L19"/>
      <c r="M19"/>
      <c r="N19"/>
      <c r="O19" s="425"/>
      <c r="P19" s="426" t="str">
        <f>IF(O19="","",VLOOKUP(O19,$O$37:$Q$54,2))</f>
        <v/>
      </c>
      <c r="Q19" s="426"/>
      <c r="R19" s="425"/>
      <c r="U19" s="10"/>
      <c r="V19" s="10"/>
    </row>
    <row r="20" spans="1:28" s="8" customFormat="1" ht="27" customHeight="1">
      <c r="A20" s="612"/>
      <c r="B20" s="613"/>
      <c r="C20" s="629"/>
      <c r="D20" s="629"/>
      <c r="E20" s="358"/>
      <c r="F20" s="359" t="s">
        <v>869</v>
      </c>
      <c r="G20"/>
      <c r="H20"/>
      <c r="I20"/>
      <c r="J20"/>
      <c r="K20"/>
      <c r="L20"/>
      <c r="M20"/>
      <c r="N20"/>
      <c r="O20" s="425"/>
      <c r="P20" s="426"/>
      <c r="Q20" s="426"/>
      <c r="R20" s="425"/>
      <c r="U20" s="10"/>
      <c r="V20" s="10"/>
    </row>
    <row r="21" spans="1:28" ht="27" customHeight="1">
      <c r="A21" s="612">
        <v>17</v>
      </c>
      <c r="B21" s="613"/>
      <c r="C21" s="629" t="s">
        <v>586</v>
      </c>
      <c r="D21" s="629" t="str">
        <f>IF(B21="","",VLOOKUP(B21,$B$38:$D$54,3))</f>
        <v/>
      </c>
      <c r="E21" s="385"/>
      <c r="F21" s="355"/>
      <c r="G21" s="410"/>
      <c r="H21"/>
      <c r="I21"/>
      <c r="J21"/>
      <c r="K21"/>
      <c r="L21"/>
      <c r="M21"/>
      <c r="N21"/>
      <c r="O21" s="425"/>
      <c r="P21" s="426" t="str">
        <f>IF(O21="","",VLOOKUP(O21,$O$37:$Q$54,2))</f>
        <v/>
      </c>
      <c r="Q21" s="426"/>
      <c r="R21" s="425"/>
      <c r="U21" s="331"/>
    </row>
    <row r="22" spans="1:28" ht="27" customHeight="1">
      <c r="A22" s="612"/>
      <c r="B22" s="613"/>
      <c r="C22" s="629"/>
      <c r="D22" s="629"/>
      <c r="E22" s="427"/>
      <c r="F22" s="428"/>
      <c r="G22"/>
      <c r="H22"/>
      <c r="I22"/>
      <c r="J22"/>
      <c r="K22"/>
      <c r="L22"/>
      <c r="M22"/>
      <c r="N22"/>
      <c r="O22" s="425"/>
      <c r="P22" s="426"/>
      <c r="Q22" s="426"/>
      <c r="R22" s="425"/>
      <c r="U22" s="331"/>
    </row>
    <row r="23" spans="1:28" s="8" customFormat="1" ht="27" customHeight="1">
      <c r="A23" s="247"/>
      <c r="B23" s="247"/>
      <c r="C23" s="247"/>
      <c r="D23" s="182"/>
      <c r="E23" s="2"/>
      <c r="F23" s="2"/>
      <c r="G23" s="2"/>
      <c r="H23" s="2"/>
      <c r="I23" s="2"/>
      <c r="J23" s="2"/>
      <c r="K23" s="2"/>
      <c r="L23" s="2"/>
      <c r="M23" s="2"/>
      <c r="N23" s="2"/>
      <c r="O23" s="247"/>
      <c r="P23" s="247"/>
      <c r="Q23" s="182"/>
      <c r="R23" s="247"/>
      <c r="Y23" s="6"/>
      <c r="Z23" s="6"/>
      <c r="AA23" s="6"/>
    </row>
    <row r="24" spans="1:28" ht="22.5" customHeight="1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"/>
      <c r="U24" s="6"/>
      <c r="W24" s="327"/>
      <c r="X24" s="327"/>
      <c r="Z24" s="8"/>
      <c r="AA24" s="8"/>
      <c r="AB24" s="8"/>
    </row>
    <row r="25" spans="1:28" s="352" customFormat="1" ht="22.5" customHeight="1">
      <c r="A25" s="346"/>
      <c r="B25" s="346"/>
      <c r="C25" s="31"/>
      <c r="D25" s="347"/>
      <c r="E25" s="348"/>
      <c r="F25" s="348"/>
      <c r="G25" s="348"/>
      <c r="H25" s="349"/>
      <c r="I25" s="29"/>
      <c r="J25" s="29"/>
      <c r="K25" s="350"/>
      <c r="L25" s="348"/>
      <c r="M25" s="351"/>
      <c r="N25" s="351"/>
      <c r="O25" s="351"/>
      <c r="P25" s="18"/>
      <c r="Q25" s="31"/>
      <c r="R25" s="347"/>
      <c r="S25" s="18"/>
      <c r="V25" s="353"/>
      <c r="W25" s="353"/>
    </row>
    <row r="26" spans="1:28" s="352" customFormat="1" ht="27" customHeight="1">
      <c r="A26" s="624"/>
      <c r="B26" s="624"/>
      <c r="C26" s="624"/>
      <c r="D26" s="417"/>
      <c r="E26" s="2"/>
      <c r="F26" s="2"/>
      <c r="G26" s="2"/>
      <c r="H26" s="2"/>
      <c r="J26" s="2"/>
      <c r="K26" s="415"/>
      <c r="L26" s="2"/>
      <c r="N26" s="169"/>
      <c r="O26" s="636"/>
      <c r="P26" s="169"/>
      <c r="Q26" s="417"/>
      <c r="R26" s="624"/>
      <c r="S26" s="624"/>
      <c r="V26" s="110"/>
      <c r="W26" s="110"/>
    </row>
    <row r="27" spans="1:28" s="352" customFormat="1" ht="27" customHeight="1">
      <c r="A27" s="624"/>
      <c r="B27" s="624"/>
      <c r="C27" s="624"/>
      <c r="D27" s="430"/>
      <c r="E27" s="335"/>
      <c r="F27" s="335"/>
      <c r="G27" s="335"/>
      <c r="H27" s="431"/>
      <c r="I27" s="353"/>
      <c r="J27" s="431"/>
      <c r="K27" s="431"/>
      <c r="L27" s="335"/>
      <c r="M27" s="335"/>
      <c r="N27" s="2"/>
      <c r="O27" s="636"/>
      <c r="P27" s="169"/>
      <c r="Q27" s="430"/>
      <c r="R27" s="624"/>
      <c r="S27" s="624"/>
      <c r="V27" s="110"/>
      <c r="W27" s="110"/>
      <c r="Z27" s="354"/>
      <c r="AA27" s="354"/>
      <c r="AB27" s="354"/>
    </row>
    <row r="28" spans="1:28" s="352" customFormat="1" ht="27" customHeight="1">
      <c r="A28" s="624"/>
      <c r="B28" s="624"/>
      <c r="C28" s="624"/>
      <c r="D28" s="417"/>
      <c r="E28" s="335"/>
      <c r="F28" s="335"/>
      <c r="G28" s="335"/>
      <c r="H28" s="335"/>
      <c r="I28" s="335"/>
      <c r="J28" s="335"/>
      <c r="L28" s="335"/>
      <c r="M28" s="335"/>
      <c r="N28" s="2"/>
      <c r="O28" s="637"/>
      <c r="P28" s="432"/>
      <c r="Q28" s="417"/>
      <c r="R28" s="624"/>
      <c r="S28" s="624"/>
      <c r="V28" s="110"/>
      <c r="W28" s="110"/>
      <c r="Z28" s="354"/>
      <c r="AA28" s="354"/>
      <c r="AB28" s="354"/>
    </row>
    <row r="29" spans="1:28" s="352" customFormat="1" ht="27" customHeight="1">
      <c r="A29" s="624"/>
      <c r="B29" s="624"/>
      <c r="C29" s="624"/>
      <c r="D29" s="430"/>
      <c r="E29" s="378"/>
      <c r="F29" s="378"/>
      <c r="G29" s="378"/>
      <c r="H29" s="2"/>
      <c r="I29" s="2"/>
      <c r="J29" s="2"/>
      <c r="K29" s="2"/>
      <c r="L29" s="378"/>
      <c r="M29" s="378"/>
      <c r="N29" s="378"/>
      <c r="O29" s="637"/>
      <c r="P29" s="432"/>
      <c r="Q29" s="430"/>
      <c r="R29" s="624"/>
      <c r="S29" s="624"/>
      <c r="V29" s="110"/>
      <c r="W29" s="110"/>
      <c r="Z29" s="354"/>
      <c r="AA29" s="354"/>
      <c r="AB29" s="354"/>
    </row>
    <row r="30" spans="1:28" s="8" customFormat="1" ht="27" customHeight="1">
      <c r="A30" s="247"/>
      <c r="B30" s="247"/>
      <c r="C30" s="247"/>
      <c r="D30" s="182"/>
      <c r="E30" s="2"/>
      <c r="F30" s="2"/>
      <c r="G30" s="2"/>
      <c r="H30" s="2"/>
      <c r="I30" s="2"/>
      <c r="J30" s="2"/>
      <c r="K30" s="2"/>
      <c r="L30" s="2"/>
      <c r="M30" s="2"/>
      <c r="N30" s="2"/>
      <c r="O30" s="247"/>
      <c r="P30" s="247"/>
      <c r="Q30" s="182"/>
      <c r="R30" s="247"/>
      <c r="Y30" s="6"/>
      <c r="Z30" s="6"/>
      <c r="AA30" s="6"/>
    </row>
    <row r="31" spans="1:28" s="8" customFormat="1" ht="27" customHeight="1">
      <c r="A31" s="247"/>
      <c r="B31" s="247"/>
      <c r="C31" s="247"/>
      <c r="D31" s="182"/>
      <c r="E31" s="2"/>
      <c r="F31" s="2"/>
      <c r="G31" s="2"/>
      <c r="H31" s="2"/>
      <c r="I31" s="2"/>
      <c r="J31" s="2"/>
      <c r="K31" s="2"/>
      <c r="L31" s="2"/>
      <c r="M31" s="2"/>
      <c r="N31" s="2"/>
      <c r="O31" s="247"/>
      <c r="P31" s="247"/>
      <c r="Q31" s="182"/>
      <c r="R31" s="247"/>
      <c r="Y31" s="6"/>
      <c r="Z31" s="6"/>
      <c r="AA31" s="6"/>
    </row>
    <row r="32" spans="1:28" s="8" customFormat="1" ht="27" customHeight="1">
      <c r="A32" s="247"/>
      <c r="B32" s="247"/>
      <c r="C32" s="247"/>
      <c r="D32" s="182"/>
      <c r="E32" s="2"/>
      <c r="F32" s="2"/>
      <c r="G32" s="2"/>
      <c r="H32" s="2"/>
      <c r="I32" s="2"/>
      <c r="J32" s="2"/>
      <c r="K32" s="2"/>
      <c r="L32" s="2"/>
      <c r="M32" s="2"/>
      <c r="N32" s="2"/>
      <c r="O32" s="247"/>
      <c r="P32" s="247"/>
      <c r="Q32" s="182"/>
      <c r="R32" s="247"/>
      <c r="Y32" s="6"/>
      <c r="Z32" s="6"/>
      <c r="AA32" s="6"/>
    </row>
    <row r="33" spans="1:27" s="8" customFormat="1" ht="27" customHeight="1">
      <c r="A33" s="247"/>
      <c r="B33" s="247"/>
      <c r="C33" s="247"/>
      <c r="D33" s="182"/>
      <c r="E33" s="2"/>
      <c r="F33" s="2"/>
      <c r="G33" s="2"/>
      <c r="H33" s="2"/>
      <c r="I33" s="2"/>
      <c r="J33" s="2"/>
      <c r="K33" s="2"/>
      <c r="L33" s="2"/>
      <c r="M33" s="2"/>
      <c r="N33" s="2"/>
      <c r="O33" s="247"/>
      <c r="P33" s="247"/>
      <c r="Q33" s="182"/>
      <c r="R33" s="247"/>
      <c r="Y33" s="6"/>
      <c r="Z33" s="6"/>
      <c r="AA33" s="6"/>
    </row>
    <row r="34" spans="1:27" s="8" customFormat="1" ht="27" customHeight="1">
      <c r="A34" s="247"/>
      <c r="B34" s="247"/>
      <c r="C34" s="247"/>
      <c r="D34" s="182"/>
      <c r="E34" s="2"/>
      <c r="F34" s="2"/>
      <c r="G34" s="2"/>
      <c r="H34" s="2"/>
      <c r="I34" s="2"/>
      <c r="J34" s="2"/>
      <c r="K34" s="2"/>
      <c r="L34" s="2"/>
      <c r="M34" s="2"/>
      <c r="N34" s="2"/>
      <c r="O34" s="247"/>
      <c r="P34" s="247"/>
      <c r="Q34" s="182"/>
      <c r="R34" s="247"/>
      <c r="Y34" s="6"/>
      <c r="Z34" s="6"/>
      <c r="AA34" s="6"/>
    </row>
    <row r="35" spans="1:27" s="8" customFormat="1" ht="27" customHeight="1">
      <c r="A35" s="247"/>
      <c r="B35" s="247"/>
      <c r="C35" s="247"/>
      <c r="D35" s="182"/>
      <c r="E35" s="2"/>
      <c r="F35" s="2"/>
      <c r="G35" s="2"/>
      <c r="H35" s="2"/>
      <c r="I35" s="2"/>
      <c r="J35" s="2"/>
      <c r="K35" s="2"/>
      <c r="L35" s="2"/>
      <c r="M35" s="2"/>
      <c r="N35" s="2"/>
      <c r="O35" s="247"/>
      <c r="P35" s="247"/>
      <c r="Q35" s="182"/>
      <c r="R35" s="247"/>
      <c r="Y35" s="6"/>
      <c r="Z35" s="6"/>
      <c r="AA35" s="6"/>
    </row>
    <row r="36" spans="1:27" s="8" customFormat="1" ht="27" customHeight="1">
      <c r="A36" s="329"/>
      <c r="B36" s="330"/>
      <c r="C36" s="330"/>
      <c r="D36" s="241"/>
      <c r="E36" s="2"/>
      <c r="F36" s="2"/>
      <c r="G36"/>
      <c r="H36"/>
      <c r="I36"/>
      <c r="J36"/>
      <c r="K36"/>
      <c r="L36"/>
      <c r="M36"/>
      <c r="N36"/>
      <c r="O36" s="330"/>
      <c r="P36" s="330"/>
      <c r="Q36" s="241"/>
      <c r="R36" s="330"/>
      <c r="U36" s="10"/>
      <c r="V36" s="10"/>
      <c r="Y36" s="6"/>
      <c r="Z36" s="6"/>
      <c r="AA36" s="6"/>
    </row>
    <row r="37" spans="1:27" ht="18" thickBot="1"/>
    <row r="38" spans="1:27">
      <c r="A38" s="439"/>
      <c r="B38" s="421"/>
      <c r="C38" s="620" t="s">
        <v>111</v>
      </c>
      <c r="D38" s="621"/>
      <c r="E38" s="6"/>
      <c r="O38" s="357"/>
      <c r="P38" s="633"/>
      <c r="Q38" s="633"/>
      <c r="R38" s="354"/>
      <c r="S38" s="354"/>
    </row>
    <row r="39" spans="1:27">
      <c r="B39" s="418" t="s">
        <v>108</v>
      </c>
      <c r="C39" s="420" t="s">
        <v>0</v>
      </c>
      <c r="D39" s="326" t="s">
        <v>1</v>
      </c>
      <c r="E39" s="419"/>
      <c r="O39" s="346"/>
      <c r="P39" s="31"/>
      <c r="Q39" s="436"/>
      <c r="R39" s="18"/>
      <c r="S39" s="354"/>
    </row>
    <row r="40" spans="1:27">
      <c r="B40" s="418">
        <v>1</v>
      </c>
      <c r="C40" s="420"/>
      <c r="D40" s="326" t="s">
        <v>9</v>
      </c>
      <c r="E40" s="419">
        <v>2</v>
      </c>
      <c r="O40" s="346"/>
      <c r="P40" s="31"/>
      <c r="Q40" s="436"/>
      <c r="R40" s="18"/>
      <c r="S40" s="354"/>
    </row>
    <row r="41" spans="1:27">
      <c r="B41" s="418">
        <v>2</v>
      </c>
      <c r="C41" s="420"/>
      <c r="D41" s="326" t="s">
        <v>10</v>
      </c>
      <c r="E41" s="419">
        <v>4</v>
      </c>
      <c r="O41" s="346"/>
      <c r="P41" s="31"/>
      <c r="Q41" s="436"/>
      <c r="R41" s="18"/>
      <c r="S41" s="354"/>
    </row>
    <row r="42" spans="1:27">
      <c r="B42" s="418">
        <v>3</v>
      </c>
      <c r="C42" s="420"/>
      <c r="D42" s="326" t="s">
        <v>163</v>
      </c>
      <c r="E42" s="419"/>
      <c r="O42" s="346"/>
      <c r="P42" s="31"/>
      <c r="Q42" s="436"/>
      <c r="R42" s="18"/>
      <c r="S42" s="354"/>
    </row>
    <row r="43" spans="1:27">
      <c r="B43" s="418">
        <v>4</v>
      </c>
      <c r="C43" s="420"/>
      <c r="D43" s="326" t="s">
        <v>80</v>
      </c>
      <c r="E43" s="419">
        <v>1</v>
      </c>
      <c r="O43" s="346"/>
      <c r="P43" s="31"/>
      <c r="Q43" s="436"/>
      <c r="R43" s="18"/>
      <c r="S43" s="354"/>
    </row>
    <row r="44" spans="1:27">
      <c r="B44" s="418">
        <v>5</v>
      </c>
      <c r="C44" s="420"/>
      <c r="D44" s="326" t="s">
        <v>20</v>
      </c>
      <c r="E44" s="419">
        <v>7</v>
      </c>
      <c r="O44" s="346"/>
      <c r="P44" s="31"/>
      <c r="Q44" s="436"/>
      <c r="R44" s="18"/>
      <c r="S44" s="354"/>
    </row>
    <row r="45" spans="1:27">
      <c r="B45" s="418">
        <v>6</v>
      </c>
      <c r="C45" s="420"/>
      <c r="D45" s="326" t="s">
        <v>14</v>
      </c>
      <c r="E45" s="419">
        <v>6</v>
      </c>
      <c r="O45" s="346"/>
      <c r="P45" s="31"/>
      <c r="Q45" s="436"/>
      <c r="R45" s="18"/>
      <c r="S45" s="354"/>
    </row>
    <row r="46" spans="1:27">
      <c r="B46" s="418">
        <v>7</v>
      </c>
      <c r="C46" s="420"/>
      <c r="D46" s="326" t="s">
        <v>143</v>
      </c>
      <c r="E46" s="419"/>
      <c r="O46" s="346"/>
      <c r="P46" s="31"/>
      <c r="Q46" s="436"/>
      <c r="R46" s="18"/>
      <c r="S46" s="354"/>
    </row>
    <row r="47" spans="1:27">
      <c r="B47" s="418">
        <v>8</v>
      </c>
      <c r="C47" s="420"/>
      <c r="D47" s="326" t="s">
        <v>17</v>
      </c>
      <c r="E47" s="419"/>
      <c r="O47" s="346"/>
      <c r="P47" s="31"/>
      <c r="Q47" s="436"/>
      <c r="R47" s="18"/>
      <c r="S47" s="354"/>
    </row>
    <row r="48" spans="1:27">
      <c r="B48" s="418">
        <v>9</v>
      </c>
      <c r="C48" s="420"/>
      <c r="D48" s="326" t="s">
        <v>22</v>
      </c>
      <c r="E48" s="419">
        <v>3</v>
      </c>
      <c r="O48" s="346"/>
      <c r="P48" s="31"/>
      <c r="Q48" s="436"/>
      <c r="R48" s="18"/>
      <c r="S48" s="354"/>
    </row>
    <row r="49" spans="2:19">
      <c r="B49" s="418">
        <v>10</v>
      </c>
      <c r="C49" s="420"/>
      <c r="D49" s="326" t="s">
        <v>219</v>
      </c>
      <c r="E49" s="419"/>
      <c r="O49" s="346"/>
      <c r="P49" s="31"/>
      <c r="Q49" s="436"/>
      <c r="R49" s="18"/>
      <c r="S49" s="354"/>
    </row>
    <row r="50" spans="2:19">
      <c r="B50" s="418">
        <v>11</v>
      </c>
      <c r="C50" s="420"/>
      <c r="D50" s="326" t="s">
        <v>13</v>
      </c>
      <c r="E50" s="419"/>
      <c r="O50" s="346"/>
      <c r="P50" s="31"/>
      <c r="Q50" s="436"/>
      <c r="R50" s="18"/>
      <c r="S50" s="354"/>
    </row>
    <row r="51" spans="2:19">
      <c r="B51" s="418">
        <v>12</v>
      </c>
      <c r="C51" s="420"/>
      <c r="D51" s="326" t="s">
        <v>149</v>
      </c>
      <c r="E51" s="419"/>
      <c r="O51" s="346"/>
      <c r="P51" s="31"/>
      <c r="Q51" s="436"/>
      <c r="R51" s="18"/>
      <c r="S51" s="354"/>
    </row>
    <row r="52" spans="2:19">
      <c r="B52" s="418">
        <v>13</v>
      </c>
      <c r="C52" s="420"/>
      <c r="D52" s="326" t="s">
        <v>218</v>
      </c>
      <c r="E52" s="419">
        <v>8</v>
      </c>
      <c r="O52" s="346"/>
      <c r="P52" s="31"/>
      <c r="Q52" s="436"/>
      <c r="R52" s="18"/>
      <c r="S52" s="354"/>
    </row>
    <row r="53" spans="2:19">
      <c r="B53" s="418">
        <v>14</v>
      </c>
      <c r="C53" s="420"/>
      <c r="D53" s="326" t="s">
        <v>121</v>
      </c>
      <c r="E53" s="419">
        <v>5</v>
      </c>
      <c r="O53" s="346"/>
      <c r="P53" s="31"/>
      <c r="Q53" s="436"/>
      <c r="R53" s="18"/>
      <c r="S53" s="354"/>
    </row>
    <row r="54" spans="2:19">
      <c r="B54" s="418">
        <v>15</v>
      </c>
      <c r="C54" s="420"/>
      <c r="D54" s="326" t="s">
        <v>578</v>
      </c>
      <c r="E54" s="419"/>
      <c r="O54" s="346"/>
      <c r="P54" s="31"/>
      <c r="Q54" s="436"/>
      <c r="R54" s="18"/>
      <c r="S54" s="354"/>
    </row>
  </sheetData>
  <mergeCells count="86">
    <mergeCell ref="E1:N1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A3:A4"/>
    <mergeCell ref="B3:B4"/>
    <mergeCell ref="C3:C4"/>
    <mergeCell ref="D3:D4"/>
    <mergeCell ref="O3:O4"/>
    <mergeCell ref="P9:P10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P13:P14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R17:R18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7:P18"/>
    <mergeCell ref="Q17:Q18"/>
    <mergeCell ref="A19:A20"/>
    <mergeCell ref="B19:B20"/>
    <mergeCell ref="A17:A18"/>
    <mergeCell ref="B17:B18"/>
    <mergeCell ref="O17:O18"/>
    <mergeCell ref="C17:C18"/>
    <mergeCell ref="C19:C20"/>
    <mergeCell ref="D19:D20"/>
    <mergeCell ref="S26:S27"/>
    <mergeCell ref="C28:C29"/>
    <mergeCell ref="R28:R29"/>
    <mergeCell ref="C26:C27"/>
    <mergeCell ref="R26:R27"/>
    <mergeCell ref="O26:O27"/>
    <mergeCell ref="O28:O29"/>
    <mergeCell ref="A28:A29"/>
    <mergeCell ref="B28:B29"/>
    <mergeCell ref="S28:S29"/>
    <mergeCell ref="C38:D38"/>
    <mergeCell ref="P38:Q38"/>
    <mergeCell ref="C21:C22"/>
    <mergeCell ref="D21:D22"/>
    <mergeCell ref="A21:A22"/>
    <mergeCell ref="B21:B22"/>
    <mergeCell ref="B26:B27"/>
    <mergeCell ref="A26:A27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r:id="rId1"/>
  <headerFooter alignWithMargins="0"/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zoomScaleNormal="100" workbookViewId="0">
      <selection activeCell="D60" sqref="D60"/>
    </sheetView>
  </sheetViews>
  <sheetFormatPr defaultRowHeight="13.5"/>
  <cols>
    <col min="1" max="9" width="10.625" customWidth="1"/>
    <col min="11" max="12" width="9" style="300"/>
  </cols>
  <sheetData>
    <row r="1" spans="1:34" ht="33.75" customHeight="1">
      <c r="A1" s="638" t="s">
        <v>893</v>
      </c>
      <c r="B1" s="639"/>
      <c r="C1" s="639"/>
      <c r="D1" s="639"/>
      <c r="E1" s="639"/>
      <c r="F1" s="639"/>
      <c r="G1" s="639"/>
      <c r="H1" s="639"/>
      <c r="I1" s="639"/>
      <c r="J1" s="265" t="s">
        <v>150</v>
      </c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</row>
    <row r="2" spans="1:34">
      <c r="A2" s="640" t="s">
        <v>584</v>
      </c>
      <c r="B2" s="640"/>
      <c r="C2" s="640"/>
      <c r="D2" s="640"/>
      <c r="E2" s="640"/>
      <c r="F2" s="640"/>
      <c r="G2" s="640"/>
      <c r="H2" s="640"/>
      <c r="I2" s="640"/>
      <c r="J2" t="s">
        <v>150</v>
      </c>
    </row>
    <row r="3" spans="1:34" ht="14.25" thickBot="1">
      <c r="A3" s="640" t="s">
        <v>397</v>
      </c>
      <c r="B3" s="640"/>
      <c r="C3" s="640"/>
      <c r="D3" s="640"/>
      <c r="E3" s="640"/>
      <c r="F3" s="640"/>
      <c r="G3" s="640"/>
      <c r="H3" s="640"/>
      <c r="I3" s="640"/>
      <c r="J3" t="s">
        <v>150</v>
      </c>
    </row>
    <row r="4" spans="1:34" ht="14.25" thickBot="1">
      <c r="A4" s="301" t="s">
        <v>58</v>
      </c>
      <c r="B4" s="185"/>
      <c r="C4" s="185"/>
      <c r="D4" s="185"/>
      <c r="E4" s="185"/>
      <c r="F4" s="185"/>
      <c r="G4" s="185"/>
      <c r="H4" s="185"/>
      <c r="I4" s="185"/>
      <c r="J4" t="s">
        <v>150</v>
      </c>
    </row>
    <row r="5" spans="1:34">
      <c r="A5" s="187"/>
      <c r="B5" s="185"/>
      <c r="C5" s="185"/>
      <c r="D5" s="185"/>
      <c r="E5" s="185"/>
      <c r="F5" s="185"/>
      <c r="G5" s="185"/>
      <c r="H5" s="185"/>
      <c r="I5" s="185"/>
      <c r="J5" t="s">
        <v>150</v>
      </c>
    </row>
    <row r="6" spans="1:34" ht="14.25" thickBot="1">
      <c r="A6" s="188" t="s">
        <v>151</v>
      </c>
      <c r="B6" s="185"/>
      <c r="C6" s="185"/>
      <c r="D6" s="185"/>
      <c r="E6" s="185"/>
      <c r="F6" s="185"/>
      <c r="G6" s="185"/>
      <c r="H6" s="185"/>
      <c r="I6" s="185"/>
      <c r="J6" t="s">
        <v>150</v>
      </c>
      <c r="K6" s="370"/>
      <c r="L6" s="370"/>
      <c r="M6" s="371"/>
      <c r="N6" s="371"/>
    </row>
    <row r="7" spans="1:34" s="8" customFormat="1" ht="14.25" thickTop="1">
      <c r="A7" s="189" t="s">
        <v>131</v>
      </c>
      <c r="B7" s="302" t="s">
        <v>152</v>
      </c>
      <c r="C7" s="303" t="s">
        <v>153</v>
      </c>
      <c r="D7" s="304" t="s">
        <v>154</v>
      </c>
      <c r="E7" s="55" t="s">
        <v>155</v>
      </c>
      <c r="F7" s="380" t="s">
        <v>156</v>
      </c>
      <c r="G7" s="380" t="s">
        <v>157</v>
      </c>
      <c r="H7" s="380" t="s">
        <v>158</v>
      </c>
      <c r="I7" s="380" t="s">
        <v>159</v>
      </c>
      <c r="J7" s="8" t="s">
        <v>150</v>
      </c>
      <c r="K7" s="110"/>
      <c r="L7" s="110"/>
      <c r="M7" s="110"/>
      <c r="N7" s="58"/>
      <c r="O7" s="110"/>
      <c r="P7" s="58"/>
      <c r="Q7" s="58"/>
      <c r="R7" s="58"/>
    </row>
    <row r="8" spans="1:34" s="8" customFormat="1">
      <c r="A8" s="189" t="s">
        <v>0</v>
      </c>
      <c r="B8" s="379"/>
      <c r="C8" s="381"/>
      <c r="D8" s="380"/>
      <c r="E8" s="227"/>
      <c r="F8" s="380"/>
      <c r="G8" s="227"/>
      <c r="H8" s="227"/>
      <c r="I8" s="227"/>
      <c r="J8" s="8" t="s">
        <v>150</v>
      </c>
      <c r="K8" s="386"/>
      <c r="L8" s="386"/>
      <c r="M8" s="386"/>
      <c r="N8" s="386"/>
      <c r="O8" s="386"/>
      <c r="P8" s="386"/>
      <c r="Q8" s="386"/>
      <c r="R8" s="386"/>
    </row>
    <row r="9" spans="1:34" s="8" customFormat="1" ht="14.25">
      <c r="A9" s="189" t="s">
        <v>1</v>
      </c>
      <c r="B9" s="308"/>
      <c r="C9" s="309"/>
      <c r="D9" s="192"/>
      <c r="E9" s="224"/>
      <c r="F9" s="192"/>
      <c r="G9" s="224"/>
      <c r="H9" s="224"/>
      <c r="I9" s="224"/>
      <c r="J9" s="8" t="s">
        <v>150</v>
      </c>
      <c r="K9" s="387"/>
      <c r="L9" s="387"/>
      <c r="M9" s="387"/>
      <c r="N9" s="387"/>
      <c r="O9" s="387"/>
      <c r="P9" s="387"/>
      <c r="Q9" s="387"/>
      <c r="R9" s="387"/>
      <c r="S9" s="5"/>
    </row>
    <row r="10" spans="1:34" s="10" customFormat="1" ht="15" thickBot="1">
      <c r="A10" s="189" t="s">
        <v>132</v>
      </c>
      <c r="B10" s="311"/>
      <c r="C10" s="312"/>
      <c r="D10" s="313"/>
      <c r="E10" s="190"/>
      <c r="F10" s="313"/>
      <c r="G10" s="190"/>
      <c r="H10" s="190"/>
      <c r="I10" s="190"/>
      <c r="J10" s="8" t="s">
        <v>150</v>
      </c>
      <c r="K10" s="388"/>
      <c r="L10" s="388"/>
      <c r="M10" s="388"/>
      <c r="N10" s="388"/>
      <c r="O10" s="388"/>
      <c r="P10" s="388"/>
      <c r="Q10" s="388"/>
      <c r="R10" s="388"/>
      <c r="S10" s="5"/>
    </row>
    <row r="11" spans="1:34" s="8" customFormat="1" ht="15" thickTop="1">
      <c r="A11" s="188"/>
      <c r="B11" s="314"/>
      <c r="C11" s="314"/>
      <c r="D11" s="314"/>
      <c r="E11" s="314"/>
      <c r="F11" s="314"/>
      <c r="G11" s="314"/>
      <c r="H11" s="314"/>
      <c r="I11" s="314"/>
      <c r="J11" s="8" t="s">
        <v>150</v>
      </c>
      <c r="K11" s="370"/>
      <c r="L11" s="374"/>
      <c r="M11" s="158"/>
      <c r="N11" s="375"/>
      <c r="O11" s="389"/>
      <c r="P11" s="389"/>
      <c r="Q11" s="390"/>
      <c r="R11" s="389"/>
      <c r="S11" s="5"/>
    </row>
    <row r="12" spans="1:34" s="315" customFormat="1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315" t="s">
        <v>150</v>
      </c>
      <c r="K12" s="376"/>
      <c r="L12" s="372"/>
      <c r="M12" s="158"/>
      <c r="N12" s="376"/>
    </row>
    <row r="13" spans="1:34" s="8" customFormat="1">
      <c r="A13" s="187"/>
      <c r="B13" s="185"/>
      <c r="C13" s="185"/>
      <c r="D13" s="185"/>
      <c r="E13" s="185"/>
      <c r="F13" s="185"/>
      <c r="G13" s="185"/>
      <c r="H13" s="185"/>
      <c r="I13" s="185"/>
      <c r="J13" s="8" t="s">
        <v>150</v>
      </c>
      <c r="K13" s="370"/>
      <c r="L13" s="372"/>
      <c r="M13" s="158"/>
      <c r="N13" s="373"/>
    </row>
    <row r="14" spans="1:34" s="8" customFormat="1" ht="14.25" thickBot="1">
      <c r="A14" s="188" t="s">
        <v>160</v>
      </c>
      <c r="B14" s="185"/>
      <c r="C14" s="185"/>
      <c r="D14" s="185"/>
      <c r="E14" s="185"/>
      <c r="F14" s="185"/>
      <c r="G14" s="185"/>
      <c r="H14" s="185"/>
      <c r="I14" s="185"/>
      <c r="J14" s="8" t="s">
        <v>150</v>
      </c>
      <c r="K14" s="370"/>
      <c r="L14" s="374"/>
      <c r="M14" s="158"/>
      <c r="N14" s="373"/>
    </row>
    <row r="15" spans="1:34" s="8" customFormat="1" ht="14.25" thickTop="1">
      <c r="A15" s="189" t="s">
        <v>131</v>
      </c>
      <c r="B15" s="302" t="s">
        <v>152</v>
      </c>
      <c r="C15" s="442" t="s">
        <v>153</v>
      </c>
      <c r="D15" s="304" t="s">
        <v>154</v>
      </c>
      <c r="E15" s="55" t="s">
        <v>155</v>
      </c>
      <c r="F15" s="304" t="s">
        <v>156</v>
      </c>
      <c r="G15" s="55" t="s">
        <v>156</v>
      </c>
      <c r="H15" s="55" t="s">
        <v>156</v>
      </c>
      <c r="I15" s="55" t="s">
        <v>156</v>
      </c>
      <c r="J15" s="8" t="s">
        <v>150</v>
      </c>
      <c r="K15" s="370"/>
      <c r="L15" s="370"/>
      <c r="M15" s="373"/>
      <c r="N15" s="373"/>
    </row>
    <row r="16" spans="1:34" s="8" customFormat="1">
      <c r="A16" s="189" t="s">
        <v>0</v>
      </c>
      <c r="B16" s="306"/>
      <c r="C16" s="307"/>
      <c r="D16" s="305"/>
      <c r="E16" s="55"/>
      <c r="F16" s="305"/>
      <c r="G16" s="55"/>
      <c r="H16" s="55"/>
      <c r="I16" s="55"/>
      <c r="J16" s="8" t="s">
        <v>150</v>
      </c>
      <c r="K16" s="300"/>
      <c r="L16" s="300"/>
    </row>
    <row r="17" spans="1:19" s="8" customFormat="1" ht="14.25" thickBot="1">
      <c r="A17" s="189" t="s">
        <v>1</v>
      </c>
      <c r="B17" s="316"/>
      <c r="C17" s="317"/>
      <c r="D17" s="441"/>
      <c r="E17" s="224"/>
      <c r="F17" s="192"/>
      <c r="G17" s="192"/>
      <c r="H17" s="192"/>
      <c r="I17" s="224"/>
      <c r="J17" s="8" t="s">
        <v>150</v>
      </c>
      <c r="K17" s="300"/>
      <c r="L17" s="300"/>
    </row>
    <row r="18" spans="1:19" s="315" customFormat="1" ht="15" customHeight="1" thickTop="1">
      <c r="A18" s="132"/>
      <c r="B18" s="132"/>
      <c r="C18" s="132"/>
      <c r="D18" s="132"/>
      <c r="E18" s="132"/>
      <c r="F18" s="132"/>
      <c r="G18" s="132"/>
      <c r="H18" s="132"/>
      <c r="I18" s="132"/>
      <c r="J18" s="315" t="s">
        <v>150</v>
      </c>
    </row>
    <row r="19" spans="1:19" s="315" customFormat="1" ht="1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19" s="315" customFormat="1" ht="15" customHeight="1">
      <c r="A20" s="188"/>
      <c r="B20" s="9"/>
      <c r="C20" s="9"/>
      <c r="D20" s="9"/>
      <c r="E20" s="9"/>
      <c r="F20" s="9"/>
      <c r="G20" s="9"/>
      <c r="H20" s="9"/>
      <c r="I20" s="9"/>
    </row>
    <row r="21" spans="1:19" s="8" customFormat="1" ht="14.25" thickBot="1">
      <c r="A21" s="188" t="s">
        <v>161</v>
      </c>
      <c r="B21" s="9"/>
      <c r="C21" s="9"/>
      <c r="D21" s="9"/>
      <c r="E21" s="9"/>
      <c r="F21" s="429"/>
      <c r="G21" s="429"/>
      <c r="H21" s="9"/>
      <c r="I21" s="9"/>
      <c r="J21" s="8" t="s">
        <v>150</v>
      </c>
      <c r="K21" s="300"/>
      <c r="L21" s="300"/>
    </row>
    <row r="22" spans="1:19" s="8" customFormat="1" ht="14.25" thickTop="1">
      <c r="A22" s="189" t="s">
        <v>131</v>
      </c>
      <c r="B22" s="443" t="s">
        <v>152</v>
      </c>
      <c r="C22" s="304" t="s">
        <v>153</v>
      </c>
      <c r="D22" s="440" t="s">
        <v>154</v>
      </c>
      <c r="E22" s="55" t="s">
        <v>155</v>
      </c>
      <c r="F22" s="440" t="s">
        <v>156</v>
      </c>
      <c r="G22" s="440" t="s">
        <v>156</v>
      </c>
      <c r="H22" s="440" t="s">
        <v>156</v>
      </c>
      <c r="I22" s="440" t="s">
        <v>156</v>
      </c>
      <c r="J22" s="8" t="s">
        <v>150</v>
      </c>
      <c r="K22" s="300"/>
      <c r="L22" s="300"/>
      <c r="M22" s="10"/>
      <c r="N22" s="10"/>
      <c r="O22" s="10"/>
      <c r="P22" s="10"/>
      <c r="Q22" s="10"/>
      <c r="R22" s="10"/>
    </row>
    <row r="23" spans="1:19" s="8" customFormat="1" ht="14.25" thickBot="1">
      <c r="A23" s="189" t="s">
        <v>1</v>
      </c>
      <c r="B23" s="444"/>
      <c r="C23" s="305"/>
      <c r="D23" s="55"/>
      <c r="E23" s="55"/>
      <c r="F23" s="55"/>
      <c r="G23" s="55"/>
      <c r="H23" s="55"/>
      <c r="I23" s="55"/>
      <c r="J23" s="8" t="s">
        <v>150</v>
      </c>
      <c r="K23" s="300"/>
      <c r="L23" s="300"/>
    </row>
    <row r="24" spans="1:19" s="315" customFormat="1" ht="15" customHeight="1" thickTop="1" thickBot="1">
      <c r="A24" s="132"/>
      <c r="B24" s="132"/>
      <c r="C24" s="132"/>
      <c r="D24" s="132"/>
      <c r="E24" s="132"/>
      <c r="F24" s="132"/>
      <c r="G24" s="132"/>
      <c r="H24" s="132"/>
      <c r="I24" s="132"/>
      <c r="J24" s="315" t="s">
        <v>150</v>
      </c>
    </row>
    <row r="25" spans="1:19" s="8" customFormat="1" ht="14.25" thickBot="1">
      <c r="A25" s="301" t="s">
        <v>398</v>
      </c>
      <c r="B25" s="187"/>
      <c r="C25" s="187"/>
      <c r="D25" s="187"/>
      <c r="E25" s="187"/>
      <c r="F25" s="185"/>
      <c r="G25" s="185"/>
      <c r="H25" s="185"/>
      <c r="I25" s="185"/>
      <c r="J25" s="8" t="s">
        <v>150</v>
      </c>
      <c r="K25" s="300"/>
      <c r="L25" s="300"/>
    </row>
    <row r="26" spans="1:19" s="8" customFormat="1">
      <c r="A26" s="187"/>
      <c r="B26" s="187"/>
      <c r="C26" s="187"/>
      <c r="D26" s="187"/>
      <c r="E26" s="187"/>
      <c r="F26" s="187"/>
      <c r="G26" s="187"/>
      <c r="H26" s="187"/>
      <c r="I26" s="187"/>
      <c r="J26" s="8" t="s">
        <v>150</v>
      </c>
      <c r="K26" s="300"/>
      <c r="L26" s="300"/>
    </row>
    <row r="27" spans="1:19" s="8" customFormat="1" ht="14.25" thickBot="1">
      <c r="A27" s="188" t="s">
        <v>151</v>
      </c>
      <c r="B27" s="185"/>
      <c r="C27" s="185"/>
      <c r="D27" s="185"/>
      <c r="E27" s="185"/>
      <c r="F27" s="185"/>
      <c r="G27" s="185"/>
      <c r="H27" s="185"/>
      <c r="I27" s="185"/>
      <c r="J27" s="8" t="s">
        <v>150</v>
      </c>
      <c r="K27" s="300"/>
      <c r="L27" s="300"/>
    </row>
    <row r="28" spans="1:19" s="8" customFormat="1" ht="14.25" thickTop="1">
      <c r="A28" s="189" t="s">
        <v>131</v>
      </c>
      <c r="B28" s="302" t="s">
        <v>152</v>
      </c>
      <c r="C28" s="303" t="s">
        <v>153</v>
      </c>
      <c r="D28" s="304" t="s">
        <v>154</v>
      </c>
      <c r="E28" s="55" t="s">
        <v>155</v>
      </c>
      <c r="F28" s="380" t="s">
        <v>156</v>
      </c>
      <c r="G28" s="380" t="s">
        <v>157</v>
      </c>
      <c r="H28" s="380" t="s">
        <v>158</v>
      </c>
      <c r="I28" s="380" t="s">
        <v>159</v>
      </c>
      <c r="J28" s="8" t="s">
        <v>150</v>
      </c>
      <c r="K28" s="300"/>
      <c r="L28" s="300"/>
    </row>
    <row r="29" spans="1:19" s="8" customFormat="1" ht="14.25">
      <c r="A29" s="189" t="s">
        <v>0</v>
      </c>
      <c r="B29" s="379"/>
      <c r="C29" s="381"/>
      <c r="D29" s="380"/>
      <c r="E29" s="227"/>
      <c r="F29" s="380"/>
      <c r="G29" s="227"/>
      <c r="H29" s="227"/>
      <c r="I29" s="227"/>
      <c r="J29" s="8" t="s">
        <v>150</v>
      </c>
      <c r="K29" s="300"/>
      <c r="L29" s="300"/>
      <c r="M29" s="5"/>
      <c r="N29" s="310"/>
      <c r="O29" s="5"/>
      <c r="P29" s="310"/>
      <c r="Q29" s="310"/>
      <c r="R29" s="5"/>
      <c r="S29" s="5"/>
    </row>
    <row r="30" spans="1:19" s="8" customFormat="1" ht="14.25">
      <c r="A30" s="189" t="s">
        <v>1</v>
      </c>
      <c r="B30" s="308"/>
      <c r="C30" s="309"/>
      <c r="D30" s="192"/>
      <c r="E30" s="224"/>
      <c r="F30" s="192"/>
      <c r="G30" s="224"/>
      <c r="H30" s="224"/>
      <c r="I30" s="224"/>
      <c r="J30" s="8" t="s">
        <v>150</v>
      </c>
      <c r="K30" s="300"/>
      <c r="L30" s="300"/>
      <c r="M30" s="5"/>
      <c r="N30" s="310"/>
      <c r="O30" s="5"/>
      <c r="P30" s="5"/>
      <c r="Q30" s="310"/>
      <c r="R30" s="5"/>
      <c r="S30" s="5"/>
    </row>
    <row r="31" spans="1:19" s="10" customFormat="1" ht="15" thickBot="1">
      <c r="A31" s="189" t="s">
        <v>132</v>
      </c>
      <c r="B31" s="311"/>
      <c r="C31" s="312"/>
      <c r="D31" s="313"/>
      <c r="E31" s="190"/>
      <c r="F31" s="313"/>
      <c r="G31" s="190"/>
      <c r="H31" s="190"/>
      <c r="I31" s="190"/>
      <c r="J31" s="8" t="s">
        <v>150</v>
      </c>
      <c r="K31" s="300"/>
      <c r="L31" s="300"/>
      <c r="M31" s="5"/>
      <c r="N31" s="310"/>
      <c r="O31" s="5"/>
      <c r="P31" s="310"/>
      <c r="Q31" s="310"/>
      <c r="R31" s="5"/>
      <c r="S31" s="5"/>
    </row>
    <row r="32" spans="1:19" s="10" customFormat="1" ht="15" thickTop="1">
      <c r="A32" s="188"/>
      <c r="B32" s="314"/>
      <c r="C32" s="314"/>
      <c r="D32" s="314"/>
      <c r="E32" s="314"/>
      <c r="F32" s="314"/>
      <c r="G32" s="314"/>
      <c r="H32" s="314"/>
      <c r="I32" s="314"/>
      <c r="J32" s="8"/>
      <c r="K32" s="300"/>
      <c r="L32" s="300"/>
      <c r="M32" s="5"/>
      <c r="N32" s="310"/>
      <c r="O32" s="5"/>
      <c r="P32" s="310"/>
      <c r="Q32" s="310"/>
      <c r="R32" s="5"/>
      <c r="S32" s="5"/>
    </row>
    <row r="33" spans="1:18" s="315" customFormat="1" ht="1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315" t="s">
        <v>150</v>
      </c>
    </row>
    <row r="34" spans="1:18" s="8" customFormat="1">
      <c r="A34" s="187"/>
      <c r="B34" s="185"/>
      <c r="C34" s="185"/>
      <c r="D34" s="185"/>
      <c r="E34" s="185"/>
      <c r="F34" s="185"/>
      <c r="G34" s="185"/>
      <c r="H34" s="185"/>
      <c r="I34" s="185"/>
      <c r="J34" s="8" t="s">
        <v>150</v>
      </c>
      <c r="K34" s="300"/>
      <c r="L34" s="300"/>
    </row>
    <row r="35" spans="1:18" s="8" customFormat="1" ht="14.25" thickBot="1">
      <c r="A35" s="188" t="s">
        <v>160</v>
      </c>
      <c r="B35" s="185"/>
      <c r="C35" s="185"/>
      <c r="D35" s="185"/>
      <c r="E35" s="185"/>
      <c r="F35" s="185"/>
      <c r="G35" s="185"/>
      <c r="H35" s="185"/>
      <c r="I35" s="185"/>
      <c r="J35" s="8" t="s">
        <v>150</v>
      </c>
      <c r="K35" s="370"/>
      <c r="L35" s="370"/>
      <c r="M35" s="373"/>
    </row>
    <row r="36" spans="1:18" s="8" customFormat="1" ht="14.25" thickTop="1">
      <c r="A36" s="189" t="s">
        <v>131</v>
      </c>
      <c r="B36" s="302" t="s">
        <v>152</v>
      </c>
      <c r="C36" s="442" t="s">
        <v>153</v>
      </c>
      <c r="D36" s="304" t="s">
        <v>154</v>
      </c>
      <c r="E36" s="55" t="s">
        <v>155</v>
      </c>
      <c r="F36" s="304" t="s">
        <v>156</v>
      </c>
      <c r="G36" s="55" t="s">
        <v>156</v>
      </c>
      <c r="H36" s="55" t="s">
        <v>156</v>
      </c>
      <c r="I36" s="55" t="s">
        <v>156</v>
      </c>
      <c r="J36" s="318"/>
      <c r="K36" s="374"/>
      <c r="L36" s="158"/>
      <c r="M36" s="373"/>
    </row>
    <row r="37" spans="1:18" s="10" customFormat="1">
      <c r="A37" s="189" t="s">
        <v>0</v>
      </c>
      <c r="B37" s="306"/>
      <c r="C37" s="307"/>
      <c r="D37" s="305"/>
      <c r="E37" s="55"/>
      <c r="F37" s="305"/>
      <c r="G37" s="55"/>
      <c r="H37" s="55"/>
      <c r="I37" s="55"/>
      <c r="J37" s="318"/>
      <c r="K37" s="372"/>
      <c r="L37" s="158"/>
      <c r="M37" s="377"/>
    </row>
    <row r="38" spans="1:18" s="8" customFormat="1" ht="14.25" thickBot="1">
      <c r="A38" s="189" t="s">
        <v>1</v>
      </c>
      <c r="B38" s="316"/>
      <c r="C38" s="317"/>
      <c r="D38" s="441"/>
      <c r="E38" s="224"/>
      <c r="F38" s="192"/>
      <c r="G38" s="192"/>
      <c r="H38" s="192"/>
      <c r="I38" s="224"/>
      <c r="J38" s="318"/>
      <c r="K38" s="372"/>
      <c r="L38" s="158"/>
      <c r="M38" s="373"/>
    </row>
    <row r="39" spans="1:18" s="315" customFormat="1" ht="15" customHeight="1" thickTop="1">
      <c r="A39" s="132"/>
      <c r="B39" s="132"/>
      <c r="C39" s="132"/>
      <c r="D39" s="132"/>
      <c r="E39" s="132"/>
      <c r="F39" s="132"/>
      <c r="G39" s="132"/>
      <c r="H39" s="132"/>
      <c r="I39" s="132"/>
      <c r="K39" s="374"/>
      <c r="L39" s="158"/>
      <c r="M39" s="376"/>
    </row>
    <row r="40" spans="1:18" s="315" customFormat="1" ht="15" customHeight="1">
      <c r="A40" s="132"/>
      <c r="B40" s="132"/>
      <c r="C40" s="132"/>
      <c r="D40" s="132"/>
      <c r="E40" s="132"/>
      <c r="F40" s="132"/>
      <c r="G40" s="132"/>
      <c r="H40" s="132"/>
      <c r="I40" s="132"/>
      <c r="K40" s="376"/>
      <c r="L40" s="376"/>
      <c r="M40" s="376"/>
    </row>
    <row r="41" spans="1:18" s="315" customFormat="1" ht="15" customHeight="1">
      <c r="A41" s="188"/>
      <c r="B41" s="9"/>
      <c r="C41" s="9"/>
      <c r="D41" s="9"/>
      <c r="E41" s="9"/>
      <c r="F41" s="9"/>
      <c r="G41" s="9"/>
      <c r="H41" s="9"/>
      <c r="I41" s="9"/>
    </row>
    <row r="42" spans="1:18" s="8" customFormat="1" ht="14.25" thickBot="1">
      <c r="A42" s="188" t="s">
        <v>161</v>
      </c>
      <c r="B42" s="9"/>
      <c r="C42" s="9"/>
      <c r="D42" s="9"/>
      <c r="E42" s="9"/>
      <c r="F42" s="429"/>
      <c r="G42" s="429"/>
      <c r="H42" s="9"/>
      <c r="I42" s="9"/>
      <c r="J42" s="8" t="s">
        <v>150</v>
      </c>
      <c r="K42" s="300"/>
      <c r="L42" s="300"/>
    </row>
    <row r="43" spans="1:18" s="8" customFormat="1" ht="14.25" thickTop="1">
      <c r="A43" s="189" t="s">
        <v>131</v>
      </c>
      <c r="B43" s="443" t="s">
        <v>152</v>
      </c>
      <c r="C43" s="304" t="s">
        <v>153</v>
      </c>
      <c r="D43" s="440" t="s">
        <v>154</v>
      </c>
      <c r="E43" s="55" t="s">
        <v>155</v>
      </c>
      <c r="F43" s="440" t="s">
        <v>156</v>
      </c>
      <c r="G43" s="440" t="s">
        <v>156</v>
      </c>
      <c r="H43" s="440" t="s">
        <v>156</v>
      </c>
      <c r="I43" s="440" t="s">
        <v>156</v>
      </c>
      <c r="J43" s="8" t="s">
        <v>150</v>
      </c>
      <c r="K43" s="300"/>
      <c r="L43" s="300"/>
      <c r="M43" s="10"/>
      <c r="N43" s="10"/>
      <c r="O43" s="10"/>
      <c r="P43" s="10"/>
      <c r="Q43" s="10"/>
      <c r="R43" s="10"/>
    </row>
    <row r="44" spans="1:18" s="8" customFormat="1" ht="14.25" thickBot="1">
      <c r="A44" s="189" t="s">
        <v>1</v>
      </c>
      <c r="B44" s="444"/>
      <c r="C44" s="305"/>
      <c r="D44" s="55"/>
      <c r="E44" s="55"/>
      <c r="F44" s="55"/>
      <c r="G44" s="55"/>
      <c r="H44" s="55"/>
      <c r="I44" s="55"/>
      <c r="J44" s="8" t="s">
        <v>150</v>
      </c>
      <c r="K44" s="300"/>
      <c r="L44" s="300"/>
    </row>
    <row r="45" spans="1:18" s="315" customFormat="1" ht="15" customHeight="1" thickTop="1">
      <c r="J45" s="315" t="s">
        <v>150</v>
      </c>
    </row>
    <row r="46" spans="1:18">
      <c r="I46" s="319"/>
      <c r="J46" t="s">
        <v>150</v>
      </c>
      <c r="M46" s="8"/>
      <c r="O46" s="8"/>
      <c r="Q46" s="8"/>
    </row>
    <row r="47" spans="1:18">
      <c r="M47" s="8"/>
      <c r="O47" s="8"/>
      <c r="Q47" s="8"/>
    </row>
    <row r="48" spans="1:18">
      <c r="M48" s="8"/>
      <c r="O48" s="8"/>
      <c r="Q48" s="8"/>
    </row>
  </sheetData>
  <mergeCells count="3">
    <mergeCell ref="A1:I1"/>
    <mergeCell ref="A2:I2"/>
    <mergeCell ref="A3:I3"/>
  </mergeCells>
  <phoneticPr fontId="3"/>
  <conditionalFormatting sqref="B11:I11 B16">
    <cfRule type="cellIs" dxfId="11" priority="20" stopIfTrue="1" operator="equal">
      <formula>0</formula>
    </cfRule>
  </conditionalFormatting>
  <conditionalFormatting sqref="L11">
    <cfRule type="cellIs" dxfId="10" priority="14" stopIfTrue="1" operator="equal">
      <formula>0</formula>
    </cfRule>
  </conditionalFormatting>
  <conditionalFormatting sqref="L14">
    <cfRule type="cellIs" dxfId="9" priority="12" stopIfTrue="1" operator="equal">
      <formula>0</formula>
    </cfRule>
  </conditionalFormatting>
  <conditionalFormatting sqref="K36">
    <cfRule type="cellIs" dxfId="8" priority="11" stopIfTrue="1" operator="equal">
      <formula>0</formula>
    </cfRule>
  </conditionalFormatting>
  <conditionalFormatting sqref="K39">
    <cfRule type="cellIs" dxfId="7" priority="10" stopIfTrue="1" operator="equal">
      <formula>0</formula>
    </cfRule>
  </conditionalFormatting>
  <conditionalFormatting sqref="K10:M10 K8:R8 O10:R10 L9:R9">
    <cfRule type="cellIs" dxfId="6" priority="9" stopIfTrue="1" operator="equal">
      <formula>0</formula>
    </cfRule>
  </conditionalFormatting>
  <conditionalFormatting sqref="K9">
    <cfRule type="cellIs" dxfId="5" priority="8" stopIfTrue="1" operator="equal">
      <formula>0</formula>
    </cfRule>
  </conditionalFormatting>
  <conditionalFormatting sqref="B8:H9 B10:D10 F10:H10">
    <cfRule type="cellIs" dxfId="4" priority="7" stopIfTrue="1" operator="equal">
      <formula>0</formula>
    </cfRule>
  </conditionalFormatting>
  <conditionalFormatting sqref="I8:I10">
    <cfRule type="cellIs" dxfId="3" priority="6" stopIfTrue="1" operator="equal">
      <formula>0</formula>
    </cfRule>
  </conditionalFormatting>
  <conditionalFormatting sqref="B32:I32 B37">
    <cfRule type="cellIs" dxfId="2" priority="3" stopIfTrue="1" operator="equal">
      <formula>0</formula>
    </cfRule>
  </conditionalFormatting>
  <conditionalFormatting sqref="B29:H30 B31:D31 F31:H31">
    <cfRule type="cellIs" dxfId="1" priority="2" stopIfTrue="1" operator="equal">
      <formula>0</formula>
    </cfRule>
  </conditionalFormatting>
  <conditionalFormatting sqref="I29:I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39" sqref="E39"/>
    </sheetView>
  </sheetViews>
  <sheetFormatPr defaultRowHeight="13.5"/>
  <cols>
    <col min="1" max="1" width="4.75" customWidth="1"/>
    <col min="2" max="2" width="13.5" customWidth="1"/>
  </cols>
  <sheetData>
    <row r="1" spans="1:7" ht="18.75">
      <c r="A1" s="103" t="s">
        <v>443</v>
      </c>
      <c r="B1" s="103"/>
      <c r="C1" s="103"/>
      <c r="D1" s="103"/>
      <c r="E1" s="103"/>
      <c r="F1" s="103"/>
    </row>
    <row r="2" spans="1:7" ht="25.5" customHeight="1">
      <c r="A2" s="216" t="s">
        <v>496</v>
      </c>
      <c r="B2" s="102"/>
      <c r="C2" s="102"/>
      <c r="D2" s="102"/>
      <c r="E2" s="102"/>
      <c r="F2" s="102"/>
    </row>
    <row r="3" spans="1:7" ht="20.25">
      <c r="A3" s="101">
        <v>1</v>
      </c>
      <c r="B3" s="6" t="s">
        <v>498</v>
      </c>
    </row>
    <row r="4" spans="1:7" ht="20.25">
      <c r="A4" s="101">
        <v>2</v>
      </c>
      <c r="B4" s="6" t="s">
        <v>499</v>
      </c>
    </row>
    <row r="5" spans="1:7" ht="20.25">
      <c r="A5" s="101">
        <v>3</v>
      </c>
      <c r="B5" s="6" t="s">
        <v>512</v>
      </c>
      <c r="E5" s="6"/>
    </row>
    <row r="6" spans="1:7" ht="20.25">
      <c r="A6" s="101">
        <v>4</v>
      </c>
      <c r="B6" s="6" t="s">
        <v>500</v>
      </c>
      <c r="E6" s="6"/>
      <c r="F6" s="383"/>
      <c r="G6" s="383"/>
    </row>
    <row r="7" spans="1:7" ht="20.25">
      <c r="A7" s="101">
        <v>5</v>
      </c>
      <c r="B7" s="6" t="s">
        <v>501</v>
      </c>
      <c r="E7" s="6"/>
      <c r="F7" s="383"/>
      <c r="G7" s="383"/>
    </row>
    <row r="8" spans="1:7" ht="20.25">
      <c r="A8" s="101">
        <v>6</v>
      </c>
      <c r="B8" s="6" t="s">
        <v>502</v>
      </c>
      <c r="E8" s="6"/>
    </row>
    <row r="9" spans="1:7" ht="20.25">
      <c r="A9" s="101">
        <v>7</v>
      </c>
      <c r="B9" s="6" t="s">
        <v>503</v>
      </c>
      <c r="E9" s="6"/>
    </row>
    <row r="10" spans="1:7" ht="20.25">
      <c r="A10" s="101">
        <v>8</v>
      </c>
      <c r="B10" s="6" t="s">
        <v>510</v>
      </c>
      <c r="E10" s="6"/>
    </row>
    <row r="11" spans="1:7" ht="20.25">
      <c r="A11" s="101">
        <v>9</v>
      </c>
      <c r="B11" s="6" t="s">
        <v>511</v>
      </c>
      <c r="E11" s="6"/>
    </row>
    <row r="12" spans="1:7" ht="20.25">
      <c r="A12" s="101">
        <v>10</v>
      </c>
      <c r="B12" s="6" t="s">
        <v>504</v>
      </c>
      <c r="E12" s="6"/>
    </row>
    <row r="13" spans="1:7" ht="20.25">
      <c r="A13" s="101">
        <v>11</v>
      </c>
      <c r="B13" s="6" t="s">
        <v>505</v>
      </c>
      <c r="E13" s="6"/>
    </row>
    <row r="14" spans="1:7" ht="20.25">
      <c r="A14" s="101">
        <v>12</v>
      </c>
      <c r="B14" s="6" t="s">
        <v>506</v>
      </c>
      <c r="E14" s="6"/>
    </row>
    <row r="15" spans="1:7" ht="20.25">
      <c r="A15" s="101">
        <v>13</v>
      </c>
      <c r="B15" s="6" t="s">
        <v>507</v>
      </c>
      <c r="E15" s="6"/>
    </row>
    <row r="16" spans="1:7" ht="20.25">
      <c r="A16" s="101">
        <v>14</v>
      </c>
      <c r="B16" s="6" t="s">
        <v>508</v>
      </c>
      <c r="E16" s="6"/>
    </row>
    <row r="17" spans="1:5" ht="20.25">
      <c r="A17" s="101">
        <v>15</v>
      </c>
      <c r="B17" s="6" t="s">
        <v>509</v>
      </c>
      <c r="E17" s="6"/>
    </row>
    <row r="18" spans="1:5" ht="20.25">
      <c r="A18" s="101">
        <v>16</v>
      </c>
      <c r="B18" s="6" t="s">
        <v>279</v>
      </c>
      <c r="E18" s="6"/>
    </row>
    <row r="19" spans="1:5" ht="20.25">
      <c r="A19" s="101">
        <v>17</v>
      </c>
      <c r="B19" s="6" t="s">
        <v>430</v>
      </c>
      <c r="E19" s="6"/>
    </row>
    <row r="20" spans="1:5" ht="20.25">
      <c r="A20" s="101">
        <v>18</v>
      </c>
      <c r="B20" s="6" t="s">
        <v>218</v>
      </c>
      <c r="E20" s="6"/>
    </row>
    <row r="21" spans="1:5" ht="20.25">
      <c r="A21" s="101">
        <v>19</v>
      </c>
      <c r="B21" s="6" t="s">
        <v>60</v>
      </c>
      <c r="E21" s="6"/>
    </row>
    <row r="22" spans="1:5" ht="20.25">
      <c r="A22" s="101">
        <v>20</v>
      </c>
      <c r="B22" s="6" t="s">
        <v>497</v>
      </c>
      <c r="E22" s="6"/>
    </row>
    <row r="23" spans="1:5" ht="20.25">
      <c r="A23" s="101">
        <v>21</v>
      </c>
      <c r="B23" s="6" t="s">
        <v>270</v>
      </c>
      <c r="E23" s="6"/>
    </row>
    <row r="24" spans="1:5" ht="20.25">
      <c r="A24" s="101">
        <v>22</v>
      </c>
      <c r="B24" s="6" t="s">
        <v>513</v>
      </c>
      <c r="E24" s="6"/>
    </row>
    <row r="25" spans="1:5" ht="20.25">
      <c r="A25" s="101"/>
      <c r="B25" s="6"/>
      <c r="E25" s="6"/>
    </row>
    <row r="26" spans="1:5" ht="20.25">
      <c r="A26" s="101"/>
    </row>
    <row r="27" spans="1:5" ht="20.25">
      <c r="A27" s="101"/>
    </row>
  </sheetData>
  <phoneticPr fontId="3"/>
  <pageMargins left="0.7" right="0.7" top="0.75" bottom="0.75" header="0.3" footer="0.3"/>
  <pageSetup paperSize="9"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>
      <selection activeCell="F44" sqref="F44"/>
    </sheetView>
  </sheetViews>
  <sheetFormatPr defaultColWidth="9" defaultRowHeight="11.25"/>
  <cols>
    <col min="1" max="1" width="3.375" style="1" customWidth="1"/>
    <col min="2" max="2" width="20.125" style="1" customWidth="1"/>
    <col min="3" max="3" width="7.375" style="12" hidden="1" customWidth="1"/>
    <col min="4" max="8" width="15.25" style="1" customWidth="1"/>
    <col min="9" max="9" width="20" style="1" customWidth="1"/>
    <col min="10" max="10" width="7.25" style="12" hidden="1" customWidth="1"/>
    <col min="11" max="13" width="15.125" style="12" customWidth="1"/>
    <col min="14" max="15" width="15.125" style="1" customWidth="1"/>
    <col min="16" max="16384" width="9" style="1"/>
  </cols>
  <sheetData>
    <row r="1" spans="1:15" ht="42" customHeight="1" thickBot="1">
      <c r="A1" s="655" t="s">
        <v>587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s="5" customFormat="1" ht="21" customHeight="1">
      <c r="A2" s="656" t="s">
        <v>162</v>
      </c>
      <c r="B2" s="659" t="s">
        <v>1</v>
      </c>
      <c r="C2" s="662" t="s">
        <v>58</v>
      </c>
      <c r="D2" s="663"/>
      <c r="E2" s="663"/>
      <c r="F2" s="663"/>
      <c r="G2" s="663"/>
      <c r="H2" s="664"/>
      <c r="I2" s="659" t="s">
        <v>1</v>
      </c>
      <c r="J2" s="662" t="s">
        <v>57</v>
      </c>
      <c r="K2" s="663"/>
      <c r="L2" s="663"/>
      <c r="M2" s="663"/>
      <c r="N2" s="663"/>
      <c r="O2" s="664"/>
    </row>
    <row r="3" spans="1:15" s="5" customFormat="1" ht="21" customHeight="1">
      <c r="A3" s="657"/>
      <c r="B3" s="660"/>
      <c r="C3" s="645" t="s">
        <v>165</v>
      </c>
      <c r="D3" s="665"/>
      <c r="E3" s="665"/>
      <c r="F3" s="665"/>
      <c r="G3" s="665"/>
      <c r="H3" s="666"/>
      <c r="I3" s="660"/>
      <c r="J3" s="645" t="s">
        <v>165</v>
      </c>
      <c r="K3" s="667"/>
      <c r="L3" s="667"/>
      <c r="M3" s="665"/>
      <c r="N3" s="665"/>
      <c r="O3" s="666"/>
    </row>
    <row r="4" spans="1:15" s="5" customFormat="1" ht="21" customHeight="1">
      <c r="A4" s="657"/>
      <c r="B4" s="660"/>
      <c r="C4" s="645" t="s">
        <v>7</v>
      </c>
      <c r="D4" s="665" t="s">
        <v>8</v>
      </c>
      <c r="E4" s="665"/>
      <c r="F4" s="665"/>
      <c r="G4" s="665"/>
      <c r="H4" s="666"/>
      <c r="I4" s="660"/>
      <c r="J4" s="645" t="s">
        <v>7</v>
      </c>
      <c r="K4" s="647" t="s">
        <v>8</v>
      </c>
      <c r="L4" s="648"/>
      <c r="M4" s="648"/>
      <c r="N4" s="648"/>
      <c r="O4" s="649"/>
    </row>
    <row r="5" spans="1:15" s="5" customFormat="1" ht="21" customHeight="1" thickBot="1">
      <c r="A5" s="658"/>
      <c r="B5" s="661"/>
      <c r="C5" s="668"/>
      <c r="D5" s="650" t="s">
        <v>308</v>
      </c>
      <c r="E5" s="650"/>
      <c r="F5" s="651" t="s">
        <v>166</v>
      </c>
      <c r="G5" s="652"/>
      <c r="H5" s="653"/>
      <c r="I5" s="661"/>
      <c r="J5" s="646"/>
      <c r="K5" s="651" t="s">
        <v>308</v>
      </c>
      <c r="L5" s="654"/>
      <c r="M5" s="651" t="s">
        <v>166</v>
      </c>
      <c r="N5" s="652"/>
      <c r="O5" s="653"/>
    </row>
    <row r="6" spans="1:15" s="5" customFormat="1" ht="22.5" customHeight="1">
      <c r="A6" s="38">
        <v>1</v>
      </c>
      <c r="B6" s="194" t="s">
        <v>9</v>
      </c>
      <c r="C6" s="449"/>
      <c r="D6" s="60" t="s">
        <v>588</v>
      </c>
      <c r="E6" s="60" t="s">
        <v>589</v>
      </c>
      <c r="F6" s="60" t="s">
        <v>590</v>
      </c>
      <c r="G6" s="60" t="s">
        <v>591</v>
      </c>
      <c r="H6" s="201" t="s">
        <v>592</v>
      </c>
      <c r="I6" s="194" t="s">
        <v>9</v>
      </c>
      <c r="J6" s="449"/>
      <c r="K6" s="64" t="s">
        <v>593</v>
      </c>
      <c r="L6" s="64" t="s">
        <v>222</v>
      </c>
      <c r="M6" s="60" t="s">
        <v>594</v>
      </c>
      <c r="N6" s="60"/>
      <c r="O6" s="201"/>
    </row>
    <row r="7" spans="1:15" s="5" customFormat="1" ht="22.5" customHeight="1">
      <c r="A7" s="47"/>
      <c r="B7" s="195"/>
      <c r="C7" s="40"/>
      <c r="D7" s="61"/>
      <c r="E7" s="61"/>
      <c r="F7" s="61" t="s">
        <v>595</v>
      </c>
      <c r="G7" s="61"/>
      <c r="H7" s="204"/>
      <c r="I7" s="195"/>
      <c r="J7" s="40"/>
      <c r="K7" s="67"/>
      <c r="L7" s="67"/>
      <c r="M7" s="61"/>
      <c r="N7" s="61"/>
      <c r="O7" s="204"/>
    </row>
    <row r="8" spans="1:15" s="5" customFormat="1" ht="22.5" customHeight="1">
      <c r="A8" s="459">
        <v>2</v>
      </c>
      <c r="B8" s="460" t="s">
        <v>10</v>
      </c>
      <c r="C8" s="461"/>
      <c r="D8" s="462" t="s">
        <v>596</v>
      </c>
      <c r="E8" s="462" t="s">
        <v>597</v>
      </c>
      <c r="F8" s="462"/>
      <c r="G8" s="462"/>
      <c r="H8" s="463"/>
      <c r="I8" s="460" t="s">
        <v>10</v>
      </c>
      <c r="J8" s="461"/>
      <c r="K8" s="464" t="s">
        <v>598</v>
      </c>
      <c r="L8" s="464" t="s">
        <v>599</v>
      </c>
      <c r="M8" s="462"/>
      <c r="N8" s="462"/>
      <c r="O8" s="463"/>
    </row>
    <row r="9" spans="1:15" s="5" customFormat="1" ht="22.5" customHeight="1">
      <c r="A9" s="459">
        <v>3</v>
      </c>
      <c r="B9" s="460" t="s">
        <v>11</v>
      </c>
      <c r="C9" s="465"/>
      <c r="D9" s="462" t="s">
        <v>530</v>
      </c>
      <c r="E9" s="462" t="s">
        <v>531</v>
      </c>
      <c r="F9" s="462"/>
      <c r="G9" s="462"/>
      <c r="H9" s="463"/>
      <c r="I9" s="460" t="s">
        <v>11</v>
      </c>
      <c r="J9" s="461"/>
      <c r="K9" s="464" t="s">
        <v>600</v>
      </c>
      <c r="L9" s="464" t="s">
        <v>601</v>
      </c>
      <c r="M9" s="462" t="s">
        <v>602</v>
      </c>
      <c r="N9" s="462"/>
      <c r="O9" s="463"/>
    </row>
    <row r="10" spans="1:15" s="5" customFormat="1" ht="22.5" customHeight="1">
      <c r="A10" s="210">
        <v>4</v>
      </c>
      <c r="B10" s="211" t="s">
        <v>12</v>
      </c>
      <c r="C10" s="212"/>
      <c r="D10" s="218"/>
      <c r="E10" s="218"/>
      <c r="F10" s="218"/>
      <c r="G10" s="218"/>
      <c r="H10" s="219"/>
      <c r="I10" s="211" t="s">
        <v>12</v>
      </c>
      <c r="J10" s="212"/>
      <c r="K10" s="217"/>
      <c r="L10" s="217"/>
      <c r="M10" s="218"/>
      <c r="N10" s="218"/>
      <c r="O10" s="219"/>
    </row>
    <row r="11" spans="1:15" s="5" customFormat="1" ht="22.5" customHeight="1">
      <c r="A11" s="39">
        <v>5</v>
      </c>
      <c r="B11" s="196" t="s">
        <v>13</v>
      </c>
      <c r="C11" s="447"/>
      <c r="D11" s="62" t="s">
        <v>603</v>
      </c>
      <c r="E11" s="62" t="s">
        <v>533</v>
      </c>
      <c r="F11" s="62"/>
      <c r="G11" s="62"/>
      <c r="H11" s="202"/>
      <c r="I11" s="196" t="s">
        <v>13</v>
      </c>
      <c r="J11" s="447"/>
      <c r="K11" s="65" t="s">
        <v>604</v>
      </c>
      <c r="L11" s="65"/>
      <c r="M11" s="62"/>
      <c r="N11" s="62"/>
      <c r="O11" s="202"/>
    </row>
    <row r="12" spans="1:15" s="5" customFormat="1" ht="22.5" customHeight="1" thickBot="1">
      <c r="A12" s="47">
        <v>6</v>
      </c>
      <c r="B12" s="197" t="s">
        <v>163</v>
      </c>
      <c r="C12" s="450"/>
      <c r="D12" s="62" t="s">
        <v>605</v>
      </c>
      <c r="E12" s="62" t="s">
        <v>534</v>
      </c>
      <c r="F12" s="62"/>
      <c r="G12" s="62"/>
      <c r="H12" s="202"/>
      <c r="I12" s="197" t="s">
        <v>163</v>
      </c>
      <c r="J12" s="450"/>
      <c r="K12" s="66" t="s">
        <v>516</v>
      </c>
      <c r="L12" s="66" t="s">
        <v>565</v>
      </c>
      <c r="M12" s="63"/>
      <c r="N12" s="62"/>
      <c r="O12" s="202"/>
    </row>
    <row r="13" spans="1:15" s="5" customFormat="1" ht="22.5" customHeight="1">
      <c r="A13" s="466">
        <v>7</v>
      </c>
      <c r="B13" s="467" t="s">
        <v>18</v>
      </c>
      <c r="C13" s="468"/>
      <c r="D13" s="469" t="s">
        <v>606</v>
      </c>
      <c r="E13" s="469"/>
      <c r="F13" s="469"/>
      <c r="G13" s="469"/>
      <c r="H13" s="470"/>
      <c r="I13" s="467" t="s">
        <v>18</v>
      </c>
      <c r="J13" s="468"/>
      <c r="K13" s="471" t="s">
        <v>607</v>
      </c>
      <c r="L13" s="471"/>
      <c r="M13" s="469"/>
      <c r="N13" s="469"/>
      <c r="O13" s="470"/>
    </row>
    <row r="14" spans="1:15" s="5" customFormat="1" ht="22.5" customHeight="1">
      <c r="A14" s="210">
        <v>8</v>
      </c>
      <c r="B14" s="211" t="s">
        <v>148</v>
      </c>
      <c r="C14" s="212"/>
      <c r="D14" s="218"/>
      <c r="E14" s="218"/>
      <c r="F14" s="218"/>
      <c r="G14" s="218"/>
      <c r="H14" s="219"/>
      <c r="I14" s="211" t="s">
        <v>148</v>
      </c>
      <c r="J14" s="212"/>
      <c r="K14" s="217"/>
      <c r="L14" s="217"/>
      <c r="M14" s="218"/>
      <c r="N14" s="218"/>
      <c r="O14" s="219"/>
    </row>
    <row r="15" spans="1:15" s="5" customFormat="1" ht="22.5" customHeight="1">
      <c r="A15" s="39">
        <v>9</v>
      </c>
      <c r="B15" s="197" t="s">
        <v>149</v>
      </c>
      <c r="C15" s="447"/>
      <c r="D15" s="62" t="s">
        <v>608</v>
      </c>
      <c r="E15" s="62" t="s">
        <v>258</v>
      </c>
      <c r="F15" s="62"/>
      <c r="G15" s="62"/>
      <c r="H15" s="202"/>
      <c r="I15" s="197" t="s">
        <v>149</v>
      </c>
      <c r="J15" s="447"/>
      <c r="K15" s="65" t="s">
        <v>609</v>
      </c>
      <c r="L15" s="65" t="s">
        <v>610</v>
      </c>
      <c r="M15" s="62"/>
      <c r="N15" s="62"/>
      <c r="O15" s="202"/>
    </row>
    <row r="16" spans="1:15" s="5" customFormat="1" ht="22.5" customHeight="1">
      <c r="A16" s="39">
        <v>10</v>
      </c>
      <c r="B16" s="196" t="s">
        <v>19</v>
      </c>
      <c r="C16" s="447"/>
      <c r="D16" s="62" t="s">
        <v>611</v>
      </c>
      <c r="E16" s="62"/>
      <c r="F16" s="62"/>
      <c r="G16" s="62"/>
      <c r="H16" s="202"/>
      <c r="I16" s="196" t="s">
        <v>19</v>
      </c>
      <c r="J16" s="447"/>
      <c r="K16" s="65" t="s">
        <v>326</v>
      </c>
      <c r="L16" s="65" t="s">
        <v>612</v>
      </c>
      <c r="M16" s="62"/>
      <c r="N16" s="62"/>
      <c r="O16" s="202"/>
    </row>
    <row r="17" spans="1:15" s="5" customFormat="1" ht="22.5" customHeight="1">
      <c r="A17" s="39">
        <v>11</v>
      </c>
      <c r="B17" s="196" t="s">
        <v>80</v>
      </c>
      <c r="C17" s="450"/>
      <c r="D17" s="63" t="s">
        <v>613</v>
      </c>
      <c r="E17" s="63" t="s">
        <v>614</v>
      </c>
      <c r="F17" s="63" t="s">
        <v>615</v>
      </c>
      <c r="G17" s="63" t="s">
        <v>616</v>
      </c>
      <c r="H17" s="205" t="s">
        <v>617</v>
      </c>
      <c r="I17" s="196" t="s">
        <v>80</v>
      </c>
      <c r="J17" s="447"/>
      <c r="K17" s="66"/>
      <c r="L17" s="66"/>
      <c r="M17" s="63" t="s">
        <v>234</v>
      </c>
      <c r="N17" s="63" t="s">
        <v>618</v>
      </c>
      <c r="O17" s="205" t="s">
        <v>619</v>
      </c>
    </row>
    <row r="18" spans="1:15" s="5" customFormat="1" ht="22.5" customHeight="1">
      <c r="A18" s="54"/>
      <c r="B18" s="197"/>
      <c r="C18" s="450"/>
      <c r="D18" s="66"/>
      <c r="E18" s="66"/>
      <c r="F18" s="66"/>
      <c r="G18" s="66"/>
      <c r="H18" s="205"/>
      <c r="I18" s="197"/>
      <c r="J18" s="450"/>
      <c r="K18" s="66"/>
      <c r="L18" s="66"/>
      <c r="M18" s="66" t="s">
        <v>233</v>
      </c>
      <c r="N18" s="66" t="s">
        <v>620</v>
      </c>
      <c r="O18" s="205"/>
    </row>
    <row r="19" spans="1:15" s="5" customFormat="1" ht="22.5" customHeight="1" thickBot="1">
      <c r="A19" s="54">
        <v>12</v>
      </c>
      <c r="B19" s="197" t="s">
        <v>60</v>
      </c>
      <c r="C19" s="450"/>
      <c r="D19" s="66"/>
      <c r="E19" s="66"/>
      <c r="F19" s="66"/>
      <c r="G19" s="66"/>
      <c r="H19" s="205"/>
      <c r="I19" s="197" t="s">
        <v>60</v>
      </c>
      <c r="J19" s="450"/>
      <c r="K19" s="66"/>
      <c r="L19" s="66"/>
      <c r="M19" s="66"/>
      <c r="N19" s="66"/>
      <c r="O19" s="205"/>
    </row>
    <row r="20" spans="1:15" s="5" customFormat="1" ht="22.5" customHeight="1">
      <c r="A20" s="472">
        <v>13</v>
      </c>
      <c r="B20" s="467" t="s">
        <v>15</v>
      </c>
      <c r="C20" s="468"/>
      <c r="D20" s="469" t="s">
        <v>266</v>
      </c>
      <c r="E20" s="469" t="s">
        <v>621</v>
      </c>
      <c r="F20" s="469"/>
      <c r="G20" s="469"/>
      <c r="H20" s="470"/>
      <c r="I20" s="467" t="s">
        <v>15</v>
      </c>
      <c r="J20" s="468"/>
      <c r="K20" s="471" t="s">
        <v>622</v>
      </c>
      <c r="L20" s="471" t="s">
        <v>623</v>
      </c>
      <c r="M20" s="469"/>
      <c r="N20" s="469"/>
      <c r="O20" s="470"/>
    </row>
    <row r="21" spans="1:15" s="5" customFormat="1" ht="22.5" customHeight="1">
      <c r="A21" s="41">
        <v>14</v>
      </c>
      <c r="B21" s="195" t="s">
        <v>121</v>
      </c>
      <c r="C21" s="40"/>
      <c r="D21" s="67" t="s">
        <v>268</v>
      </c>
      <c r="E21" s="67" t="s">
        <v>624</v>
      </c>
      <c r="F21" s="67"/>
      <c r="G21" s="67"/>
      <c r="H21" s="204"/>
      <c r="I21" s="195" t="s">
        <v>121</v>
      </c>
      <c r="J21" s="40"/>
      <c r="K21" s="67" t="s">
        <v>522</v>
      </c>
      <c r="L21" s="67" t="s">
        <v>625</v>
      </c>
      <c r="M21" s="61"/>
      <c r="N21" s="61"/>
      <c r="O21" s="204"/>
    </row>
    <row r="22" spans="1:15" s="5" customFormat="1" ht="22.5" customHeight="1">
      <c r="A22" s="39">
        <v>15</v>
      </c>
      <c r="B22" s="196" t="s">
        <v>20</v>
      </c>
      <c r="C22" s="447"/>
      <c r="D22" s="65" t="s">
        <v>537</v>
      </c>
      <c r="E22" s="65" t="s">
        <v>626</v>
      </c>
      <c r="F22" s="65" t="s">
        <v>627</v>
      </c>
      <c r="G22" s="65"/>
      <c r="H22" s="202"/>
      <c r="I22" s="196" t="s">
        <v>20</v>
      </c>
      <c r="J22" s="447"/>
      <c r="K22" s="65" t="s">
        <v>523</v>
      </c>
      <c r="L22" s="65"/>
      <c r="M22" s="62"/>
      <c r="N22" s="62"/>
      <c r="O22" s="202"/>
    </row>
    <row r="23" spans="1:15" s="5" customFormat="1" ht="22.5" customHeight="1">
      <c r="A23" s="54">
        <v>16</v>
      </c>
      <c r="B23" s="197" t="s">
        <v>14</v>
      </c>
      <c r="C23" s="450"/>
      <c r="D23" s="66"/>
      <c r="E23" s="66"/>
      <c r="F23" s="66"/>
      <c r="G23" s="66"/>
      <c r="H23" s="205"/>
      <c r="I23" s="197" t="s">
        <v>14</v>
      </c>
      <c r="J23" s="450"/>
      <c r="K23" s="66" t="s">
        <v>628</v>
      </c>
      <c r="L23" s="66"/>
      <c r="M23" s="63"/>
      <c r="N23" s="63"/>
      <c r="O23" s="205"/>
    </row>
    <row r="24" spans="1:15" s="5" customFormat="1" ht="22.5" customHeight="1">
      <c r="A24" s="39">
        <v>17</v>
      </c>
      <c r="B24" s="196" t="s">
        <v>143</v>
      </c>
      <c r="C24" s="447"/>
      <c r="D24" s="62" t="s">
        <v>629</v>
      </c>
      <c r="E24" s="62" t="s">
        <v>630</v>
      </c>
      <c r="F24" s="62"/>
      <c r="G24" s="62"/>
      <c r="H24" s="202"/>
      <c r="I24" s="196" t="s">
        <v>143</v>
      </c>
      <c r="J24" s="447"/>
      <c r="K24" s="65" t="s">
        <v>631</v>
      </c>
      <c r="L24" s="65" t="s">
        <v>526</v>
      </c>
      <c r="M24" s="62" t="s">
        <v>632</v>
      </c>
      <c r="N24" s="62"/>
      <c r="O24" s="202"/>
    </row>
    <row r="25" spans="1:15" s="5" customFormat="1" ht="22.5" customHeight="1" thickBot="1">
      <c r="A25" s="213">
        <v>18</v>
      </c>
      <c r="B25" s="214" t="s">
        <v>61</v>
      </c>
      <c r="C25" s="215"/>
      <c r="D25" s="220"/>
      <c r="E25" s="220"/>
      <c r="F25" s="220"/>
      <c r="G25" s="220"/>
      <c r="H25" s="221"/>
      <c r="I25" s="473" t="s">
        <v>61</v>
      </c>
      <c r="J25" s="474"/>
      <c r="K25" s="475"/>
      <c r="L25" s="475"/>
      <c r="M25" s="476"/>
      <c r="N25" s="476"/>
      <c r="O25" s="477"/>
    </row>
    <row r="26" spans="1:15" s="5" customFormat="1" ht="22.5" customHeight="1">
      <c r="A26" s="446">
        <v>19</v>
      </c>
      <c r="B26" s="194" t="s">
        <v>17</v>
      </c>
      <c r="C26" s="449"/>
      <c r="D26" s="64" t="s">
        <v>633</v>
      </c>
      <c r="E26" s="64" t="s">
        <v>634</v>
      </c>
      <c r="F26" s="64"/>
      <c r="G26" s="64"/>
      <c r="H26" s="201"/>
      <c r="I26" s="194" t="s">
        <v>17</v>
      </c>
      <c r="J26" s="449"/>
      <c r="K26" s="64" t="s">
        <v>635</v>
      </c>
      <c r="L26" s="64" t="s">
        <v>636</v>
      </c>
      <c r="M26" s="64"/>
      <c r="N26" s="60"/>
      <c r="O26" s="201"/>
    </row>
    <row r="27" spans="1:15" s="5" customFormat="1" ht="22.5" customHeight="1">
      <c r="A27" s="39">
        <v>20</v>
      </c>
      <c r="B27" s="196" t="s">
        <v>22</v>
      </c>
      <c r="C27" s="447"/>
      <c r="D27" s="65"/>
      <c r="E27" s="65"/>
      <c r="F27" s="65"/>
      <c r="G27" s="65"/>
      <c r="H27" s="202"/>
      <c r="I27" s="196" t="s">
        <v>22</v>
      </c>
      <c r="J27" s="447"/>
      <c r="K27" s="65"/>
      <c r="L27" s="65"/>
      <c r="M27" s="65"/>
      <c r="N27" s="62"/>
      <c r="O27" s="202"/>
    </row>
    <row r="28" spans="1:15" s="5" customFormat="1" ht="22.5" customHeight="1">
      <c r="A28" s="39">
        <v>21</v>
      </c>
      <c r="B28" s="196" t="s">
        <v>164</v>
      </c>
      <c r="C28" s="447"/>
      <c r="D28" s="65" t="s">
        <v>637</v>
      </c>
      <c r="E28" s="65"/>
      <c r="F28" s="65"/>
      <c r="G28" s="65"/>
      <c r="H28" s="202"/>
      <c r="I28" s="196" t="s">
        <v>164</v>
      </c>
      <c r="J28" s="447"/>
      <c r="K28" s="65" t="s">
        <v>638</v>
      </c>
      <c r="L28" s="65" t="s">
        <v>527</v>
      </c>
      <c r="M28" s="62"/>
      <c r="N28" s="62"/>
      <c r="O28" s="202"/>
    </row>
    <row r="29" spans="1:15" s="5" customFormat="1" ht="22.5" customHeight="1">
      <c r="A29" s="39">
        <v>22</v>
      </c>
      <c r="B29" s="196" t="s">
        <v>141</v>
      </c>
      <c r="C29" s="447"/>
      <c r="D29" s="62" t="s">
        <v>639</v>
      </c>
      <c r="E29" s="62"/>
      <c r="F29" s="62"/>
      <c r="G29" s="62"/>
      <c r="H29" s="202"/>
      <c r="I29" s="196" t="s">
        <v>141</v>
      </c>
      <c r="J29" s="447"/>
      <c r="K29" s="65" t="s">
        <v>640</v>
      </c>
      <c r="L29" s="65" t="s">
        <v>641</v>
      </c>
      <c r="M29" s="62"/>
      <c r="N29" s="62"/>
      <c r="O29" s="202"/>
    </row>
    <row r="30" spans="1:15" s="5" customFormat="1" ht="22.5" customHeight="1">
      <c r="A30" s="459">
        <v>23</v>
      </c>
      <c r="B30" s="478" t="s">
        <v>142</v>
      </c>
      <c r="C30" s="465"/>
      <c r="D30" s="479" t="s">
        <v>539</v>
      </c>
      <c r="E30" s="479" t="s">
        <v>540</v>
      </c>
      <c r="F30" s="479"/>
      <c r="G30" s="479"/>
      <c r="H30" s="480"/>
      <c r="I30" s="478" t="s">
        <v>142</v>
      </c>
      <c r="J30" s="465"/>
      <c r="K30" s="481"/>
      <c r="L30" s="481"/>
      <c r="M30" s="479"/>
      <c r="N30" s="479"/>
      <c r="O30" s="480"/>
    </row>
    <row r="31" spans="1:15" s="5" customFormat="1" ht="22.5" customHeight="1">
      <c r="A31" s="39">
        <v>24</v>
      </c>
      <c r="B31" s="196" t="s">
        <v>16</v>
      </c>
      <c r="C31" s="447"/>
      <c r="D31" s="62"/>
      <c r="E31" s="62"/>
      <c r="F31" s="62"/>
      <c r="G31" s="62"/>
      <c r="H31" s="202"/>
      <c r="I31" s="196" t="s">
        <v>16</v>
      </c>
      <c r="J31" s="447"/>
      <c r="K31" s="65"/>
      <c r="L31" s="65"/>
      <c r="M31" s="62"/>
      <c r="N31" s="62"/>
      <c r="O31" s="202"/>
    </row>
    <row r="32" spans="1:15" s="5" customFormat="1" ht="22.5" customHeight="1" thickBot="1">
      <c r="A32" s="98">
        <v>25</v>
      </c>
      <c r="B32" s="200" t="s">
        <v>245</v>
      </c>
      <c r="C32" s="448"/>
      <c r="D32" s="99"/>
      <c r="E32" s="99"/>
      <c r="F32" s="99"/>
      <c r="G32" s="99"/>
      <c r="H32" s="203"/>
      <c r="I32" s="200" t="s">
        <v>245</v>
      </c>
      <c r="J32" s="448"/>
      <c r="K32" s="100" t="s">
        <v>642</v>
      </c>
      <c r="L32" s="100"/>
      <c r="M32" s="99"/>
      <c r="N32" s="99"/>
      <c r="O32" s="203"/>
    </row>
    <row r="33" spans="1:15" s="5" customFormat="1" ht="22.5" customHeight="1" thickBot="1">
      <c r="A33" s="48"/>
      <c r="B33" s="198"/>
      <c r="C33" s="199">
        <f>COUNTIF(C6:C32,"○")</f>
        <v>0</v>
      </c>
      <c r="D33" s="641">
        <f>COUNTA(D6:H32)</f>
        <v>38</v>
      </c>
      <c r="E33" s="642"/>
      <c r="F33" s="642"/>
      <c r="G33" s="642"/>
      <c r="H33" s="643"/>
      <c r="I33" s="198"/>
      <c r="J33" s="199">
        <f>COUNTIF(J6:J32,"○")</f>
        <v>0</v>
      </c>
      <c r="K33" s="641">
        <f>COUNTA(K6:O32)</f>
        <v>37</v>
      </c>
      <c r="L33" s="642"/>
      <c r="M33" s="642"/>
      <c r="N33" s="642"/>
      <c r="O33" s="643"/>
    </row>
    <row r="35" spans="1:15" ht="13.5" customHeight="1">
      <c r="A35" s="644" t="s">
        <v>346</v>
      </c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</row>
  </sheetData>
  <mergeCells count="19">
    <mergeCell ref="A1:O1"/>
    <mergeCell ref="A2:A5"/>
    <mergeCell ref="B2:B5"/>
    <mergeCell ref="C2:H2"/>
    <mergeCell ref="I2:I5"/>
    <mergeCell ref="J2:O2"/>
    <mergeCell ref="C3:H3"/>
    <mergeCell ref="J3:O3"/>
    <mergeCell ref="C4:C5"/>
    <mergeCell ref="D4:H4"/>
    <mergeCell ref="D33:H33"/>
    <mergeCell ref="K33:O33"/>
    <mergeCell ref="A35:O35"/>
    <mergeCell ref="J4:J5"/>
    <mergeCell ref="K4:O4"/>
    <mergeCell ref="D5:E5"/>
    <mergeCell ref="F5:H5"/>
    <mergeCell ref="K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>
      <selection activeCell="B49" sqref="B49"/>
    </sheetView>
  </sheetViews>
  <sheetFormatPr defaultColWidth="9" defaultRowHeight="11.25"/>
  <cols>
    <col min="1" max="1" width="3.375" style="1" customWidth="1"/>
    <col min="2" max="2" width="17.75" style="1" customWidth="1"/>
    <col min="3" max="3" width="7.375" style="12" customWidth="1"/>
    <col min="4" max="8" width="11.5" style="1" customWidth="1"/>
    <col min="9" max="9" width="19.25" style="1" customWidth="1"/>
    <col min="10" max="10" width="7.25" style="12" customWidth="1"/>
    <col min="11" max="13" width="11.875" style="12" customWidth="1"/>
    <col min="14" max="15" width="11.875" style="1" customWidth="1"/>
    <col min="16" max="17" width="9" style="1"/>
    <col min="18" max="18" width="13.25" style="1" customWidth="1"/>
    <col min="19" max="16384" width="9" style="1"/>
  </cols>
  <sheetData>
    <row r="1" spans="1:18" ht="42" customHeight="1" thickBot="1">
      <c r="A1" s="655" t="s">
        <v>643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8" s="5" customFormat="1" ht="21" customHeight="1">
      <c r="A2" s="656" t="s">
        <v>162</v>
      </c>
      <c r="B2" s="659" t="s">
        <v>1</v>
      </c>
      <c r="C2" s="662" t="s">
        <v>58</v>
      </c>
      <c r="D2" s="663"/>
      <c r="E2" s="663"/>
      <c r="F2" s="663"/>
      <c r="G2" s="663"/>
      <c r="H2" s="664"/>
      <c r="I2" s="659" t="s">
        <v>1</v>
      </c>
      <c r="J2" s="662" t="s">
        <v>57</v>
      </c>
      <c r="K2" s="663"/>
      <c r="L2" s="663"/>
      <c r="M2" s="663"/>
      <c r="N2" s="663"/>
      <c r="O2" s="664"/>
    </row>
    <row r="3" spans="1:18" s="5" customFormat="1" ht="21" customHeight="1" thickBot="1">
      <c r="A3" s="657"/>
      <c r="B3" s="660"/>
      <c r="C3" s="645" t="s">
        <v>347</v>
      </c>
      <c r="D3" s="665"/>
      <c r="E3" s="665"/>
      <c r="F3" s="665"/>
      <c r="G3" s="665"/>
      <c r="H3" s="666"/>
      <c r="I3" s="660"/>
      <c r="J3" s="645" t="s">
        <v>347</v>
      </c>
      <c r="K3" s="667"/>
      <c r="L3" s="667"/>
      <c r="M3" s="665"/>
      <c r="N3" s="665"/>
      <c r="O3" s="666"/>
    </row>
    <row r="4" spans="1:18" s="5" customFormat="1" ht="21" customHeight="1">
      <c r="A4" s="657"/>
      <c r="B4" s="660"/>
      <c r="C4" s="645" t="s">
        <v>7</v>
      </c>
      <c r="D4" s="665" t="s">
        <v>8</v>
      </c>
      <c r="E4" s="665"/>
      <c r="F4" s="665"/>
      <c r="G4" s="665"/>
      <c r="H4" s="666"/>
      <c r="I4" s="660"/>
      <c r="J4" s="645" t="s">
        <v>7</v>
      </c>
      <c r="K4" s="647" t="s">
        <v>8</v>
      </c>
      <c r="L4" s="648"/>
      <c r="M4" s="648"/>
      <c r="N4" s="648"/>
      <c r="O4" s="648"/>
      <c r="P4" s="669" t="s">
        <v>348</v>
      </c>
      <c r="Q4" s="670"/>
      <c r="R4" s="671" t="s">
        <v>63</v>
      </c>
    </row>
    <row r="5" spans="1:18" s="5" customFormat="1" ht="21" customHeight="1" thickBot="1">
      <c r="A5" s="658"/>
      <c r="B5" s="661"/>
      <c r="C5" s="668"/>
      <c r="D5" s="650" t="s">
        <v>308</v>
      </c>
      <c r="E5" s="650"/>
      <c r="F5" s="651" t="s">
        <v>166</v>
      </c>
      <c r="G5" s="652"/>
      <c r="H5" s="653"/>
      <c r="I5" s="661"/>
      <c r="J5" s="646"/>
      <c r="K5" s="651" t="s">
        <v>308</v>
      </c>
      <c r="L5" s="654"/>
      <c r="M5" s="651" t="s">
        <v>166</v>
      </c>
      <c r="N5" s="652"/>
      <c r="O5" s="652"/>
      <c r="P5" s="450" t="s">
        <v>64</v>
      </c>
      <c r="Q5" s="272" t="s">
        <v>7</v>
      </c>
      <c r="R5" s="672"/>
    </row>
    <row r="6" spans="1:18" s="5" customFormat="1" ht="22.5" customHeight="1">
      <c r="A6" s="38">
        <v>1</v>
      </c>
      <c r="B6" s="194" t="s">
        <v>9</v>
      </c>
      <c r="C6" s="449" t="s">
        <v>644</v>
      </c>
      <c r="D6" s="60" t="s">
        <v>645</v>
      </c>
      <c r="E6" s="60" t="s">
        <v>547</v>
      </c>
      <c r="F6" s="60" t="s">
        <v>251</v>
      </c>
      <c r="G6" s="60" t="s">
        <v>646</v>
      </c>
      <c r="H6" s="201" t="s">
        <v>647</v>
      </c>
      <c r="I6" s="194" t="s">
        <v>9</v>
      </c>
      <c r="J6" s="449" t="s">
        <v>648</v>
      </c>
      <c r="K6" s="64" t="s">
        <v>649</v>
      </c>
      <c r="L6" s="64" t="s">
        <v>650</v>
      </c>
      <c r="M6" s="60" t="s">
        <v>594</v>
      </c>
      <c r="N6" s="60" t="s">
        <v>222</v>
      </c>
      <c r="O6" s="273"/>
      <c r="P6" s="274">
        <f>COUNTA(D6:H7,K6:O7)</f>
        <v>10</v>
      </c>
      <c r="Q6" s="275">
        <v>14</v>
      </c>
      <c r="R6" s="276">
        <f>(P6+Q6)*200</f>
        <v>4800</v>
      </c>
    </row>
    <row r="7" spans="1:18" s="5" customFormat="1" ht="22.5" customHeight="1">
      <c r="A7" s="47"/>
      <c r="B7" s="195"/>
      <c r="C7" s="40"/>
      <c r="D7" s="61"/>
      <c r="E7" s="61"/>
      <c r="F7" s="61" t="s">
        <v>651</v>
      </c>
      <c r="G7" s="61"/>
      <c r="H7" s="204"/>
      <c r="I7" s="195"/>
      <c r="J7" s="40"/>
      <c r="K7" s="67"/>
      <c r="L7" s="67"/>
      <c r="M7" s="61"/>
      <c r="N7" s="61"/>
      <c r="O7" s="68"/>
      <c r="P7" s="277"/>
      <c r="Q7" s="278"/>
      <c r="R7" s="279"/>
    </row>
    <row r="8" spans="1:18" s="5" customFormat="1" ht="22.5" customHeight="1">
      <c r="A8" s="459">
        <v>2</v>
      </c>
      <c r="B8" s="460" t="s">
        <v>10</v>
      </c>
      <c r="C8" s="461" t="s">
        <v>648</v>
      </c>
      <c r="D8" s="462" t="s">
        <v>652</v>
      </c>
      <c r="E8" s="462" t="s">
        <v>653</v>
      </c>
      <c r="F8" s="462"/>
      <c r="G8" s="462"/>
      <c r="H8" s="463"/>
      <c r="I8" s="460" t="s">
        <v>10</v>
      </c>
      <c r="J8" s="461" t="s">
        <v>654</v>
      </c>
      <c r="K8" s="464" t="s">
        <v>223</v>
      </c>
      <c r="L8" s="464" t="s">
        <v>224</v>
      </c>
      <c r="M8" s="462"/>
      <c r="N8" s="462"/>
      <c r="O8" s="482"/>
      <c r="P8" s="280">
        <f t="shared" ref="P8:P32" si="0">COUNTA(D8:H8,K8:O8)</f>
        <v>4</v>
      </c>
      <c r="Q8" s="281">
        <v>13</v>
      </c>
      <c r="R8" s="282">
        <f t="shared" ref="R8:R32" si="1">(P8+Q8)*200</f>
        <v>3400</v>
      </c>
    </row>
    <row r="9" spans="1:18" s="5" customFormat="1" ht="22.5" customHeight="1">
      <c r="A9" s="459">
        <v>3</v>
      </c>
      <c r="B9" s="460" t="s">
        <v>11</v>
      </c>
      <c r="C9" s="465"/>
      <c r="D9" s="462" t="s">
        <v>530</v>
      </c>
      <c r="E9" s="462" t="s">
        <v>531</v>
      </c>
      <c r="F9" s="462"/>
      <c r="G9" s="462"/>
      <c r="H9" s="463"/>
      <c r="I9" s="460" t="s">
        <v>11</v>
      </c>
      <c r="J9" s="461" t="s">
        <v>655</v>
      </c>
      <c r="K9" s="464" t="s">
        <v>600</v>
      </c>
      <c r="L9" s="464" t="s">
        <v>601</v>
      </c>
      <c r="M9" s="462"/>
      <c r="N9" s="462"/>
      <c r="O9" s="482"/>
      <c r="P9" s="280">
        <f t="shared" si="0"/>
        <v>4</v>
      </c>
      <c r="Q9" s="281">
        <v>6</v>
      </c>
      <c r="R9" s="282">
        <f t="shared" si="1"/>
        <v>2000</v>
      </c>
    </row>
    <row r="10" spans="1:18" s="5" customFormat="1" ht="22.5" customHeight="1">
      <c r="A10" s="210">
        <v>4</v>
      </c>
      <c r="B10" s="211" t="s">
        <v>12</v>
      </c>
      <c r="C10" s="212"/>
      <c r="D10" s="218"/>
      <c r="E10" s="218"/>
      <c r="F10" s="218"/>
      <c r="G10" s="218"/>
      <c r="H10" s="219"/>
      <c r="I10" s="211" t="s">
        <v>12</v>
      </c>
      <c r="J10" s="212"/>
      <c r="K10" s="217"/>
      <c r="L10" s="217"/>
      <c r="M10" s="218"/>
      <c r="N10" s="218"/>
      <c r="O10" s="283"/>
      <c r="P10" s="284">
        <f t="shared" si="0"/>
        <v>0</v>
      </c>
      <c r="Q10" s="285">
        <v>0</v>
      </c>
      <c r="R10" s="286">
        <f t="shared" si="1"/>
        <v>0</v>
      </c>
    </row>
    <row r="11" spans="1:18" s="5" customFormat="1" ht="22.5" customHeight="1">
      <c r="A11" s="39">
        <v>5</v>
      </c>
      <c r="B11" s="196" t="s">
        <v>13</v>
      </c>
      <c r="C11" s="447" t="s">
        <v>656</v>
      </c>
      <c r="D11" s="62" t="s">
        <v>603</v>
      </c>
      <c r="E11" s="62" t="s">
        <v>657</v>
      </c>
      <c r="F11" s="62"/>
      <c r="G11" s="62"/>
      <c r="H11" s="202"/>
      <c r="I11" s="196" t="s">
        <v>13</v>
      </c>
      <c r="J11" s="447"/>
      <c r="K11" s="65" t="s">
        <v>604</v>
      </c>
      <c r="L11" s="65"/>
      <c r="M11" s="62"/>
      <c r="N11" s="62"/>
      <c r="O11" s="287"/>
      <c r="P11" s="280">
        <f t="shared" si="0"/>
        <v>3</v>
      </c>
      <c r="Q11" s="281">
        <v>4</v>
      </c>
      <c r="R11" s="282">
        <f t="shared" si="1"/>
        <v>1400</v>
      </c>
    </row>
    <row r="12" spans="1:18" s="5" customFormat="1" ht="22.5" customHeight="1" thickBot="1">
      <c r="A12" s="47">
        <v>6</v>
      </c>
      <c r="B12" s="197" t="s">
        <v>163</v>
      </c>
      <c r="C12" s="450" t="s">
        <v>658</v>
      </c>
      <c r="D12" s="62" t="s">
        <v>659</v>
      </c>
      <c r="E12" s="62" t="s">
        <v>660</v>
      </c>
      <c r="F12" s="62"/>
      <c r="G12" s="62"/>
      <c r="H12" s="202"/>
      <c r="I12" s="197" t="s">
        <v>163</v>
      </c>
      <c r="J12" s="450" t="s">
        <v>658</v>
      </c>
      <c r="K12" s="66" t="s">
        <v>516</v>
      </c>
      <c r="L12" s="66" t="s">
        <v>565</v>
      </c>
      <c r="M12" s="63"/>
      <c r="N12" s="62"/>
      <c r="O12" s="287"/>
      <c r="P12" s="288">
        <f t="shared" si="0"/>
        <v>4</v>
      </c>
      <c r="Q12" s="289">
        <v>8</v>
      </c>
      <c r="R12" s="290">
        <f t="shared" si="1"/>
        <v>2400</v>
      </c>
    </row>
    <row r="13" spans="1:18" s="5" customFormat="1" ht="22.5" customHeight="1">
      <c r="A13" s="466">
        <v>7</v>
      </c>
      <c r="B13" s="467" t="s">
        <v>18</v>
      </c>
      <c r="C13" s="468"/>
      <c r="D13" s="469"/>
      <c r="E13" s="469"/>
      <c r="F13" s="469"/>
      <c r="G13" s="469"/>
      <c r="H13" s="470"/>
      <c r="I13" s="467" t="s">
        <v>18</v>
      </c>
      <c r="J13" s="468" t="s">
        <v>309</v>
      </c>
      <c r="K13" s="471" t="s">
        <v>227</v>
      </c>
      <c r="L13" s="471" t="s">
        <v>661</v>
      </c>
      <c r="M13" s="469"/>
      <c r="N13" s="469"/>
      <c r="O13" s="483"/>
      <c r="P13" s="274">
        <f t="shared" si="0"/>
        <v>2</v>
      </c>
      <c r="Q13" s="275">
        <v>7</v>
      </c>
      <c r="R13" s="276">
        <f t="shared" si="1"/>
        <v>1800</v>
      </c>
    </row>
    <row r="14" spans="1:18" s="5" customFormat="1" ht="22.5" customHeight="1">
      <c r="A14" s="210">
        <v>8</v>
      </c>
      <c r="B14" s="211" t="s">
        <v>148</v>
      </c>
      <c r="C14" s="212"/>
      <c r="D14" s="218"/>
      <c r="E14" s="218"/>
      <c r="F14" s="218"/>
      <c r="G14" s="218"/>
      <c r="H14" s="219"/>
      <c r="I14" s="211" t="s">
        <v>148</v>
      </c>
      <c r="J14" s="212"/>
      <c r="K14" s="217"/>
      <c r="L14" s="217"/>
      <c r="M14" s="218"/>
      <c r="N14" s="218"/>
      <c r="O14" s="283"/>
      <c r="P14" s="284">
        <f t="shared" si="0"/>
        <v>0</v>
      </c>
      <c r="Q14" s="285">
        <v>0</v>
      </c>
      <c r="R14" s="286">
        <f t="shared" si="1"/>
        <v>0</v>
      </c>
    </row>
    <row r="15" spans="1:18" s="5" customFormat="1" ht="22.5" customHeight="1">
      <c r="A15" s="39">
        <v>9</v>
      </c>
      <c r="B15" s="197" t="s">
        <v>149</v>
      </c>
      <c r="C15" s="447" t="s">
        <v>662</v>
      </c>
      <c r="D15" s="62" t="s">
        <v>608</v>
      </c>
      <c r="E15" s="62"/>
      <c r="F15" s="62" t="s">
        <v>258</v>
      </c>
      <c r="G15" s="62"/>
      <c r="H15" s="202"/>
      <c r="I15" s="197" t="s">
        <v>149</v>
      </c>
      <c r="J15" s="447" t="s">
        <v>62</v>
      </c>
      <c r="K15" s="65" t="s">
        <v>663</v>
      </c>
      <c r="L15" s="65" t="s">
        <v>567</v>
      </c>
      <c r="M15" s="62"/>
      <c r="N15" s="62"/>
      <c r="O15" s="287"/>
      <c r="P15" s="280">
        <f t="shared" si="0"/>
        <v>4</v>
      </c>
      <c r="Q15" s="281">
        <v>10</v>
      </c>
      <c r="R15" s="282">
        <f t="shared" si="1"/>
        <v>2800</v>
      </c>
    </row>
    <row r="16" spans="1:18" s="5" customFormat="1" ht="22.5" customHeight="1">
      <c r="A16" s="39">
        <v>10</v>
      </c>
      <c r="B16" s="196" t="s">
        <v>19</v>
      </c>
      <c r="C16" s="447"/>
      <c r="D16" s="62" t="s">
        <v>611</v>
      </c>
      <c r="E16" s="62"/>
      <c r="F16" s="62"/>
      <c r="G16" s="62"/>
      <c r="H16" s="202"/>
      <c r="I16" s="196" t="s">
        <v>19</v>
      </c>
      <c r="J16" s="447" t="s">
        <v>648</v>
      </c>
      <c r="K16" s="65" t="s">
        <v>664</v>
      </c>
      <c r="L16" s="65" t="s">
        <v>326</v>
      </c>
      <c r="M16" s="62"/>
      <c r="N16" s="62"/>
      <c r="O16" s="287"/>
      <c r="P16" s="280">
        <f t="shared" si="0"/>
        <v>3</v>
      </c>
      <c r="Q16" s="281">
        <v>5</v>
      </c>
      <c r="R16" s="282">
        <f t="shared" si="1"/>
        <v>1600</v>
      </c>
    </row>
    <row r="17" spans="1:18" s="5" customFormat="1" ht="22.5" customHeight="1">
      <c r="A17" s="39">
        <v>11</v>
      </c>
      <c r="B17" s="196" t="s">
        <v>80</v>
      </c>
      <c r="C17" s="450" t="s">
        <v>648</v>
      </c>
      <c r="D17" s="63" t="s">
        <v>665</v>
      </c>
      <c r="E17" s="63" t="s">
        <v>263</v>
      </c>
      <c r="F17" s="63" t="s">
        <v>260</v>
      </c>
      <c r="G17" s="63" t="s">
        <v>261</v>
      </c>
      <c r="H17" s="205"/>
      <c r="I17" s="196" t="s">
        <v>80</v>
      </c>
      <c r="J17" s="447" t="s">
        <v>648</v>
      </c>
      <c r="K17" s="66" t="s">
        <v>666</v>
      </c>
      <c r="L17" s="66" t="s">
        <v>667</v>
      </c>
      <c r="M17" s="63" t="s">
        <v>668</v>
      </c>
      <c r="N17" s="63" t="s">
        <v>233</v>
      </c>
      <c r="O17" s="69" t="s">
        <v>669</v>
      </c>
      <c r="P17" s="280">
        <f>COUNTA(D17:H18,K17:O18)</f>
        <v>9</v>
      </c>
      <c r="Q17" s="281">
        <v>14</v>
      </c>
      <c r="R17" s="282">
        <f t="shared" si="1"/>
        <v>4600</v>
      </c>
    </row>
    <row r="18" spans="1:18" s="5" customFormat="1" ht="22.5" customHeight="1">
      <c r="A18" s="54"/>
      <c r="B18" s="197"/>
      <c r="C18" s="450"/>
      <c r="D18" s="66"/>
      <c r="E18" s="66"/>
      <c r="F18" s="66"/>
      <c r="G18" s="66"/>
      <c r="H18" s="205"/>
      <c r="I18" s="197"/>
      <c r="J18" s="450"/>
      <c r="K18" s="66"/>
      <c r="L18" s="66"/>
      <c r="M18" s="66"/>
      <c r="N18" s="66"/>
      <c r="O18" s="69"/>
      <c r="P18" s="291"/>
      <c r="Q18" s="292"/>
      <c r="R18" s="293"/>
    </row>
    <row r="19" spans="1:18" s="5" customFormat="1" ht="22.5" customHeight="1" thickBot="1">
      <c r="A19" s="54">
        <v>12</v>
      </c>
      <c r="B19" s="197" t="s">
        <v>60</v>
      </c>
      <c r="C19" s="450" t="s">
        <v>648</v>
      </c>
      <c r="D19" s="66" t="s">
        <v>670</v>
      </c>
      <c r="E19" s="66" t="s">
        <v>671</v>
      </c>
      <c r="F19" s="66"/>
      <c r="G19" s="66"/>
      <c r="H19" s="205"/>
      <c r="I19" s="197" t="s">
        <v>60</v>
      </c>
      <c r="J19" s="450"/>
      <c r="K19" s="66"/>
      <c r="L19" s="66"/>
      <c r="M19" s="66"/>
      <c r="N19" s="66"/>
      <c r="O19" s="69"/>
      <c r="P19" s="288">
        <f t="shared" si="0"/>
        <v>2</v>
      </c>
      <c r="Q19" s="289">
        <v>3</v>
      </c>
      <c r="R19" s="290">
        <f t="shared" si="1"/>
        <v>1000</v>
      </c>
    </row>
    <row r="20" spans="1:18" s="5" customFormat="1" ht="22.5" customHeight="1">
      <c r="A20" s="472">
        <v>13</v>
      </c>
      <c r="B20" s="467" t="s">
        <v>15</v>
      </c>
      <c r="C20" s="468" t="s">
        <v>672</v>
      </c>
      <c r="D20" s="469" t="s">
        <v>266</v>
      </c>
      <c r="E20" s="469" t="s">
        <v>621</v>
      </c>
      <c r="F20" s="469"/>
      <c r="G20" s="469"/>
      <c r="H20" s="470"/>
      <c r="I20" s="467" t="s">
        <v>15</v>
      </c>
      <c r="J20" s="468" t="s">
        <v>673</v>
      </c>
      <c r="K20" s="471" t="s">
        <v>674</v>
      </c>
      <c r="L20" s="471" t="s">
        <v>622</v>
      </c>
      <c r="M20" s="469"/>
      <c r="N20" s="469"/>
      <c r="O20" s="483"/>
      <c r="P20" s="277">
        <f t="shared" si="0"/>
        <v>4</v>
      </c>
      <c r="Q20" s="278">
        <v>6</v>
      </c>
      <c r="R20" s="279">
        <f t="shared" si="1"/>
        <v>2000</v>
      </c>
    </row>
    <row r="21" spans="1:18" s="5" customFormat="1" ht="22.5" customHeight="1">
      <c r="A21" s="41">
        <v>14</v>
      </c>
      <c r="B21" s="195" t="s">
        <v>121</v>
      </c>
      <c r="C21" s="40" t="s">
        <v>309</v>
      </c>
      <c r="D21" s="67" t="s">
        <v>268</v>
      </c>
      <c r="E21" s="67" t="s">
        <v>624</v>
      </c>
      <c r="F21" s="67"/>
      <c r="G21" s="67"/>
      <c r="H21" s="204"/>
      <c r="I21" s="195" t="s">
        <v>121</v>
      </c>
      <c r="J21" s="40" t="s">
        <v>309</v>
      </c>
      <c r="K21" s="67" t="s">
        <v>522</v>
      </c>
      <c r="L21" s="67" t="s">
        <v>625</v>
      </c>
      <c r="M21" s="61"/>
      <c r="N21" s="61"/>
      <c r="O21" s="68"/>
      <c r="P21" s="280">
        <f t="shared" si="0"/>
        <v>4</v>
      </c>
      <c r="Q21" s="281">
        <v>11</v>
      </c>
      <c r="R21" s="282">
        <f t="shared" si="1"/>
        <v>3000</v>
      </c>
    </row>
    <row r="22" spans="1:18" s="5" customFormat="1" ht="22.5" customHeight="1">
      <c r="A22" s="39">
        <v>15</v>
      </c>
      <c r="B22" s="196" t="s">
        <v>20</v>
      </c>
      <c r="C22" s="447" t="s">
        <v>309</v>
      </c>
      <c r="D22" s="65" t="s">
        <v>555</v>
      </c>
      <c r="E22" s="65" t="s">
        <v>675</v>
      </c>
      <c r="F22" s="65"/>
      <c r="G22" s="65"/>
      <c r="H22" s="202"/>
      <c r="I22" s="196" t="s">
        <v>20</v>
      </c>
      <c r="J22" s="447"/>
      <c r="K22" s="65"/>
      <c r="L22" s="65"/>
      <c r="M22" s="62"/>
      <c r="N22" s="62"/>
      <c r="O22" s="287"/>
      <c r="P22" s="280">
        <f t="shared" si="0"/>
        <v>2</v>
      </c>
      <c r="Q22" s="281">
        <v>5</v>
      </c>
      <c r="R22" s="282">
        <f t="shared" si="1"/>
        <v>1400</v>
      </c>
    </row>
    <row r="23" spans="1:18" s="5" customFormat="1" ht="22.5" customHeight="1">
      <c r="A23" s="54">
        <v>16</v>
      </c>
      <c r="B23" s="197" t="s">
        <v>14</v>
      </c>
      <c r="C23" s="450" t="s">
        <v>62</v>
      </c>
      <c r="D23" s="66" t="s">
        <v>676</v>
      </c>
      <c r="E23" s="66" t="s">
        <v>677</v>
      </c>
      <c r="F23" s="66" t="s">
        <v>678</v>
      </c>
      <c r="G23" s="66"/>
      <c r="H23" s="205"/>
      <c r="I23" s="197" t="s">
        <v>14</v>
      </c>
      <c r="J23" s="450" t="s">
        <v>62</v>
      </c>
      <c r="K23" s="66" t="s">
        <v>237</v>
      </c>
      <c r="L23" s="66" t="s">
        <v>679</v>
      </c>
      <c r="M23" s="63"/>
      <c r="N23" s="63"/>
      <c r="O23" s="69"/>
      <c r="P23" s="280">
        <f t="shared" si="0"/>
        <v>5</v>
      </c>
      <c r="Q23" s="281">
        <v>8</v>
      </c>
      <c r="R23" s="282">
        <f t="shared" si="1"/>
        <v>2600</v>
      </c>
    </row>
    <row r="24" spans="1:18" s="5" customFormat="1" ht="22.5" customHeight="1">
      <c r="A24" s="39">
        <v>17</v>
      </c>
      <c r="B24" s="196" t="s">
        <v>143</v>
      </c>
      <c r="C24" s="447" t="s">
        <v>62</v>
      </c>
      <c r="D24" s="62" t="s">
        <v>276</v>
      </c>
      <c r="E24" s="62" t="s">
        <v>680</v>
      </c>
      <c r="F24" s="62"/>
      <c r="G24" s="62"/>
      <c r="H24" s="202"/>
      <c r="I24" s="196" t="s">
        <v>143</v>
      </c>
      <c r="J24" s="447" t="s">
        <v>62</v>
      </c>
      <c r="K24" s="65" t="s">
        <v>681</v>
      </c>
      <c r="L24" s="65" t="s">
        <v>526</v>
      </c>
      <c r="M24" s="62"/>
      <c r="N24" s="62"/>
      <c r="O24" s="287"/>
      <c r="P24" s="280">
        <f t="shared" si="0"/>
        <v>4</v>
      </c>
      <c r="Q24" s="281">
        <v>11</v>
      </c>
      <c r="R24" s="282">
        <f t="shared" si="1"/>
        <v>3000</v>
      </c>
    </row>
    <row r="25" spans="1:18" s="5" customFormat="1" ht="22.5" customHeight="1" thickBot="1">
      <c r="A25" s="213">
        <v>18</v>
      </c>
      <c r="B25" s="214" t="s">
        <v>61</v>
      </c>
      <c r="C25" s="215"/>
      <c r="D25" s="220"/>
      <c r="E25" s="220"/>
      <c r="F25" s="220"/>
      <c r="G25" s="220"/>
      <c r="H25" s="221"/>
      <c r="I25" s="473" t="s">
        <v>61</v>
      </c>
      <c r="J25" s="474"/>
      <c r="K25" s="475"/>
      <c r="L25" s="475"/>
      <c r="M25" s="476"/>
      <c r="N25" s="476"/>
      <c r="O25" s="484"/>
      <c r="P25" s="291">
        <f t="shared" si="0"/>
        <v>0</v>
      </c>
      <c r="Q25" s="292">
        <v>0</v>
      </c>
      <c r="R25" s="293">
        <f t="shared" si="1"/>
        <v>0</v>
      </c>
    </row>
    <row r="26" spans="1:18" s="5" customFormat="1" ht="22.5" customHeight="1">
      <c r="A26" s="446">
        <v>19</v>
      </c>
      <c r="B26" s="194" t="s">
        <v>17</v>
      </c>
      <c r="C26" s="449" t="s">
        <v>62</v>
      </c>
      <c r="D26" s="64" t="s">
        <v>682</v>
      </c>
      <c r="E26" s="64" t="s">
        <v>557</v>
      </c>
      <c r="F26" s="64"/>
      <c r="G26" s="64"/>
      <c r="H26" s="201"/>
      <c r="I26" s="194" t="s">
        <v>17</v>
      </c>
      <c r="J26" s="449" t="s">
        <v>62</v>
      </c>
      <c r="K26" s="64" t="s">
        <v>239</v>
      </c>
      <c r="L26" s="64" t="s">
        <v>635</v>
      </c>
      <c r="M26" s="64"/>
      <c r="N26" s="60"/>
      <c r="O26" s="273"/>
      <c r="P26" s="274">
        <f t="shared" si="0"/>
        <v>4</v>
      </c>
      <c r="Q26" s="275">
        <v>11</v>
      </c>
      <c r="R26" s="276">
        <f t="shared" si="1"/>
        <v>3000</v>
      </c>
    </row>
    <row r="27" spans="1:18" s="5" customFormat="1" ht="22.5" customHeight="1">
      <c r="A27" s="39">
        <v>20</v>
      </c>
      <c r="B27" s="196" t="s">
        <v>22</v>
      </c>
      <c r="C27" s="447" t="s">
        <v>62</v>
      </c>
      <c r="D27" s="65" t="s">
        <v>683</v>
      </c>
      <c r="E27" s="65" t="s">
        <v>684</v>
      </c>
      <c r="F27" s="65"/>
      <c r="G27" s="65"/>
      <c r="H27" s="202"/>
      <c r="I27" s="196" t="s">
        <v>22</v>
      </c>
      <c r="J27" s="447" t="s">
        <v>62</v>
      </c>
      <c r="K27" s="65" t="s">
        <v>240</v>
      </c>
      <c r="L27" s="65" t="s">
        <v>685</v>
      </c>
      <c r="M27" s="65" t="s">
        <v>686</v>
      </c>
      <c r="N27" s="62" t="s">
        <v>687</v>
      </c>
      <c r="O27" s="287"/>
      <c r="P27" s="280">
        <f t="shared" si="0"/>
        <v>6</v>
      </c>
      <c r="Q27" s="281">
        <v>14</v>
      </c>
      <c r="R27" s="282">
        <f t="shared" si="1"/>
        <v>4000</v>
      </c>
    </row>
    <row r="28" spans="1:18" s="5" customFormat="1" ht="22.5" customHeight="1">
      <c r="A28" s="39">
        <v>21</v>
      </c>
      <c r="B28" s="196" t="s">
        <v>164</v>
      </c>
      <c r="C28" s="447" t="s">
        <v>309</v>
      </c>
      <c r="D28" s="65" t="s">
        <v>282</v>
      </c>
      <c r="E28" s="65" t="s">
        <v>558</v>
      </c>
      <c r="F28" s="65"/>
      <c r="G28" s="65"/>
      <c r="H28" s="202"/>
      <c r="I28" s="196" t="s">
        <v>164</v>
      </c>
      <c r="J28" s="447"/>
      <c r="K28" s="65" t="s">
        <v>575</v>
      </c>
      <c r="L28" s="65"/>
      <c r="M28" s="62"/>
      <c r="N28" s="62"/>
      <c r="O28" s="287"/>
      <c r="P28" s="280">
        <f t="shared" si="0"/>
        <v>3</v>
      </c>
      <c r="Q28" s="281">
        <v>3</v>
      </c>
      <c r="R28" s="282">
        <f t="shared" si="1"/>
        <v>1200</v>
      </c>
    </row>
    <row r="29" spans="1:18" s="5" customFormat="1" ht="22.5" customHeight="1">
      <c r="A29" s="39">
        <v>22</v>
      </c>
      <c r="B29" s="196" t="s">
        <v>141</v>
      </c>
      <c r="C29" s="447"/>
      <c r="D29" s="62" t="s">
        <v>639</v>
      </c>
      <c r="E29" s="62" t="s">
        <v>284</v>
      </c>
      <c r="F29" s="62"/>
      <c r="G29" s="62"/>
      <c r="H29" s="202"/>
      <c r="I29" s="196" t="s">
        <v>141</v>
      </c>
      <c r="J29" s="447" t="s">
        <v>62</v>
      </c>
      <c r="K29" s="65" t="s">
        <v>640</v>
      </c>
      <c r="L29" s="65" t="s">
        <v>708</v>
      </c>
      <c r="M29" s="62" t="s">
        <v>709</v>
      </c>
      <c r="N29" s="62"/>
      <c r="O29" s="287"/>
      <c r="P29" s="280">
        <f>COUNTA(D29:H29,K29:O29)</f>
        <v>5</v>
      </c>
      <c r="Q29" s="281">
        <v>4</v>
      </c>
      <c r="R29" s="282">
        <f t="shared" si="1"/>
        <v>1800</v>
      </c>
    </row>
    <row r="30" spans="1:18" s="5" customFormat="1" ht="22.5" customHeight="1">
      <c r="A30" s="459">
        <v>23</v>
      </c>
      <c r="B30" s="478" t="s">
        <v>142</v>
      </c>
      <c r="C30" s="465"/>
      <c r="D30" s="479" t="s">
        <v>540</v>
      </c>
      <c r="E30" s="479"/>
      <c r="F30" s="479"/>
      <c r="G30" s="479"/>
      <c r="H30" s="480"/>
      <c r="I30" s="478" t="s">
        <v>142</v>
      </c>
      <c r="J30" s="465"/>
      <c r="K30" s="481"/>
      <c r="L30" s="481"/>
      <c r="M30" s="479"/>
      <c r="N30" s="479"/>
      <c r="O30" s="485"/>
      <c r="P30" s="280">
        <f t="shared" si="0"/>
        <v>1</v>
      </c>
      <c r="Q30" s="281">
        <v>0</v>
      </c>
      <c r="R30" s="282">
        <f t="shared" si="1"/>
        <v>200</v>
      </c>
    </row>
    <row r="31" spans="1:18" s="5" customFormat="1" ht="22.5" customHeight="1">
      <c r="A31" s="39">
        <v>24</v>
      </c>
      <c r="B31" s="196" t="s">
        <v>16</v>
      </c>
      <c r="C31" s="447"/>
      <c r="D31" s="62" t="s">
        <v>688</v>
      </c>
      <c r="E31" s="62" t="s">
        <v>689</v>
      </c>
      <c r="F31" s="62"/>
      <c r="G31" s="62"/>
      <c r="H31" s="202"/>
      <c r="I31" s="196" t="s">
        <v>16</v>
      </c>
      <c r="J31" s="447"/>
      <c r="K31" s="65" t="s">
        <v>244</v>
      </c>
      <c r="L31" s="65"/>
      <c r="M31" s="62"/>
      <c r="N31" s="62"/>
      <c r="O31" s="287"/>
      <c r="P31" s="280">
        <f t="shared" si="0"/>
        <v>3</v>
      </c>
      <c r="Q31" s="281">
        <v>0</v>
      </c>
      <c r="R31" s="282">
        <f t="shared" si="1"/>
        <v>600</v>
      </c>
    </row>
    <row r="32" spans="1:18" s="5" customFormat="1" ht="22.5" customHeight="1" thickBot="1">
      <c r="A32" s="98">
        <v>25</v>
      </c>
      <c r="B32" s="200" t="s">
        <v>245</v>
      </c>
      <c r="C32" s="448"/>
      <c r="D32" s="99"/>
      <c r="E32" s="99"/>
      <c r="F32" s="99"/>
      <c r="G32" s="99"/>
      <c r="H32" s="203"/>
      <c r="I32" s="200" t="s">
        <v>245</v>
      </c>
      <c r="J32" s="448"/>
      <c r="K32" s="100" t="s">
        <v>642</v>
      </c>
      <c r="L32" s="100"/>
      <c r="M32" s="99"/>
      <c r="N32" s="99"/>
      <c r="O32" s="294"/>
      <c r="P32" s="288">
        <f t="shared" si="0"/>
        <v>1</v>
      </c>
      <c r="Q32" s="289">
        <v>0</v>
      </c>
      <c r="R32" s="290">
        <f t="shared" si="1"/>
        <v>200</v>
      </c>
    </row>
    <row r="33" spans="1:18" s="5" customFormat="1" ht="22.5" customHeight="1" thickBot="1">
      <c r="A33" s="48"/>
      <c r="B33" s="198"/>
      <c r="C33" s="199">
        <f>COUNTIF(C6:C32,"○")</f>
        <v>8</v>
      </c>
      <c r="D33" s="641">
        <f>COUNTA(D6:H32)</f>
        <v>45</v>
      </c>
      <c r="E33" s="642"/>
      <c r="F33" s="642"/>
      <c r="G33" s="642"/>
      <c r="H33" s="643"/>
      <c r="I33" s="198"/>
      <c r="J33" s="199">
        <f>COUNTIF(J6:J32,"○")</f>
        <v>7</v>
      </c>
      <c r="K33" s="641">
        <f>COUNTA(K6:O32)</f>
        <v>42</v>
      </c>
      <c r="L33" s="642"/>
      <c r="M33" s="642"/>
      <c r="N33" s="642"/>
      <c r="O33" s="642"/>
      <c r="P33" s="295">
        <f>SUM(P6:P32)</f>
        <v>87</v>
      </c>
      <c r="Q33" s="296">
        <f>SUM(Q6:Q32)</f>
        <v>157</v>
      </c>
      <c r="R33" s="297">
        <f>SUM(R6:R32)</f>
        <v>48800</v>
      </c>
    </row>
    <row r="35" spans="1:18" ht="13.5" customHeight="1">
      <c r="A35" s="644" t="s">
        <v>346</v>
      </c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</row>
  </sheetData>
  <mergeCells count="21">
    <mergeCell ref="A1:O1"/>
    <mergeCell ref="A2:A5"/>
    <mergeCell ref="B2:B5"/>
    <mergeCell ref="C2:H2"/>
    <mergeCell ref="I2:I5"/>
    <mergeCell ref="J2:O2"/>
    <mergeCell ref="C3:H3"/>
    <mergeCell ref="J3:O3"/>
    <mergeCell ref="C4:C5"/>
    <mergeCell ref="D4:H4"/>
    <mergeCell ref="P4:Q4"/>
    <mergeCell ref="R4:R5"/>
    <mergeCell ref="D5:E5"/>
    <mergeCell ref="F5:H5"/>
    <mergeCell ref="K5:L5"/>
    <mergeCell ref="M5:O5"/>
    <mergeCell ref="D33:H33"/>
    <mergeCell ref="K33:O33"/>
    <mergeCell ref="A35:O35"/>
    <mergeCell ref="J4:J5"/>
    <mergeCell ref="K4:O4"/>
  </mergeCells>
  <phoneticPr fontId="3"/>
  <pageMargins left="0.59055118110236227" right="0.59055118110236227" top="0.59055118110236227" bottom="0.59055118110236227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xSplit="4" ySplit="2" topLeftCell="E63" activePane="bottomRight" state="frozen"/>
      <selection activeCell="M29" sqref="M29"/>
      <selection pane="topRight" activeCell="M29" sqref="M29"/>
      <selection pane="bottomLeft" activeCell="M29" sqref="M29"/>
      <selection pane="bottomRight" activeCell="D47" sqref="D47"/>
    </sheetView>
  </sheetViews>
  <sheetFormatPr defaultRowHeight="13.5"/>
  <cols>
    <col min="1" max="1" width="5.875" customWidth="1"/>
    <col min="2" max="2" width="3.75" customWidth="1"/>
    <col min="3" max="3" width="11.625" customWidth="1"/>
    <col min="4" max="4" width="13.25" customWidth="1"/>
    <col min="5" max="8" width="9.875" customWidth="1"/>
    <col min="257" max="257" width="5.875" customWidth="1"/>
    <col min="258" max="258" width="3.75" customWidth="1"/>
    <col min="259" max="259" width="11.625" customWidth="1"/>
    <col min="260" max="260" width="13.25" customWidth="1"/>
    <col min="261" max="264" width="9.875" customWidth="1"/>
    <col min="513" max="513" width="5.875" customWidth="1"/>
    <col min="514" max="514" width="3.75" customWidth="1"/>
    <col min="515" max="515" width="11.625" customWidth="1"/>
    <col min="516" max="516" width="13.25" customWidth="1"/>
    <col min="517" max="520" width="9.875" customWidth="1"/>
    <col min="769" max="769" width="5.875" customWidth="1"/>
    <col min="770" max="770" width="3.75" customWidth="1"/>
    <col min="771" max="771" width="11.625" customWidth="1"/>
    <col min="772" max="772" width="13.25" customWidth="1"/>
    <col min="773" max="776" width="9.875" customWidth="1"/>
    <col min="1025" max="1025" width="5.875" customWidth="1"/>
    <col min="1026" max="1026" width="3.75" customWidth="1"/>
    <col min="1027" max="1027" width="11.625" customWidth="1"/>
    <col min="1028" max="1028" width="13.25" customWidth="1"/>
    <col min="1029" max="1032" width="9.875" customWidth="1"/>
    <col min="1281" max="1281" width="5.875" customWidth="1"/>
    <col min="1282" max="1282" width="3.75" customWidth="1"/>
    <col min="1283" max="1283" width="11.625" customWidth="1"/>
    <col min="1284" max="1284" width="13.25" customWidth="1"/>
    <col min="1285" max="1288" width="9.875" customWidth="1"/>
    <col min="1537" max="1537" width="5.875" customWidth="1"/>
    <col min="1538" max="1538" width="3.75" customWidth="1"/>
    <col min="1539" max="1539" width="11.625" customWidth="1"/>
    <col min="1540" max="1540" width="13.25" customWidth="1"/>
    <col min="1541" max="1544" width="9.875" customWidth="1"/>
    <col min="1793" max="1793" width="5.875" customWidth="1"/>
    <col min="1794" max="1794" width="3.75" customWidth="1"/>
    <col min="1795" max="1795" width="11.625" customWidth="1"/>
    <col min="1796" max="1796" width="13.25" customWidth="1"/>
    <col min="1797" max="1800" width="9.875" customWidth="1"/>
    <col min="2049" max="2049" width="5.875" customWidth="1"/>
    <col min="2050" max="2050" width="3.75" customWidth="1"/>
    <col min="2051" max="2051" width="11.625" customWidth="1"/>
    <col min="2052" max="2052" width="13.25" customWidth="1"/>
    <col min="2053" max="2056" width="9.875" customWidth="1"/>
    <col min="2305" max="2305" width="5.875" customWidth="1"/>
    <col min="2306" max="2306" width="3.75" customWidth="1"/>
    <col min="2307" max="2307" width="11.625" customWidth="1"/>
    <col min="2308" max="2308" width="13.25" customWidth="1"/>
    <col min="2309" max="2312" width="9.875" customWidth="1"/>
    <col min="2561" max="2561" width="5.875" customWidth="1"/>
    <col min="2562" max="2562" width="3.75" customWidth="1"/>
    <col min="2563" max="2563" width="11.625" customWidth="1"/>
    <col min="2564" max="2564" width="13.25" customWidth="1"/>
    <col min="2565" max="2568" width="9.875" customWidth="1"/>
    <col min="2817" max="2817" width="5.875" customWidth="1"/>
    <col min="2818" max="2818" width="3.75" customWidth="1"/>
    <col min="2819" max="2819" width="11.625" customWidth="1"/>
    <col min="2820" max="2820" width="13.25" customWidth="1"/>
    <col min="2821" max="2824" width="9.875" customWidth="1"/>
    <col min="3073" max="3073" width="5.875" customWidth="1"/>
    <col min="3074" max="3074" width="3.75" customWidth="1"/>
    <col min="3075" max="3075" width="11.625" customWidth="1"/>
    <col min="3076" max="3076" width="13.25" customWidth="1"/>
    <col min="3077" max="3080" width="9.875" customWidth="1"/>
    <col min="3329" max="3329" width="5.875" customWidth="1"/>
    <col min="3330" max="3330" width="3.75" customWidth="1"/>
    <col min="3331" max="3331" width="11.625" customWidth="1"/>
    <col min="3332" max="3332" width="13.25" customWidth="1"/>
    <col min="3333" max="3336" width="9.875" customWidth="1"/>
    <col min="3585" max="3585" width="5.875" customWidth="1"/>
    <col min="3586" max="3586" width="3.75" customWidth="1"/>
    <col min="3587" max="3587" width="11.625" customWidth="1"/>
    <col min="3588" max="3588" width="13.25" customWidth="1"/>
    <col min="3589" max="3592" width="9.875" customWidth="1"/>
    <col min="3841" max="3841" width="5.875" customWidth="1"/>
    <col min="3842" max="3842" width="3.75" customWidth="1"/>
    <col min="3843" max="3843" width="11.625" customWidth="1"/>
    <col min="3844" max="3844" width="13.25" customWidth="1"/>
    <col min="3845" max="3848" width="9.875" customWidth="1"/>
    <col min="4097" max="4097" width="5.875" customWidth="1"/>
    <col min="4098" max="4098" width="3.75" customWidth="1"/>
    <col min="4099" max="4099" width="11.625" customWidth="1"/>
    <col min="4100" max="4100" width="13.25" customWidth="1"/>
    <col min="4101" max="4104" width="9.875" customWidth="1"/>
    <col min="4353" max="4353" width="5.875" customWidth="1"/>
    <col min="4354" max="4354" width="3.75" customWidth="1"/>
    <col min="4355" max="4355" width="11.625" customWidth="1"/>
    <col min="4356" max="4356" width="13.25" customWidth="1"/>
    <col min="4357" max="4360" width="9.875" customWidth="1"/>
    <col min="4609" max="4609" width="5.875" customWidth="1"/>
    <col min="4610" max="4610" width="3.75" customWidth="1"/>
    <col min="4611" max="4611" width="11.625" customWidth="1"/>
    <col min="4612" max="4612" width="13.25" customWidth="1"/>
    <col min="4613" max="4616" width="9.875" customWidth="1"/>
    <col min="4865" max="4865" width="5.875" customWidth="1"/>
    <col min="4866" max="4866" width="3.75" customWidth="1"/>
    <col min="4867" max="4867" width="11.625" customWidth="1"/>
    <col min="4868" max="4868" width="13.25" customWidth="1"/>
    <col min="4869" max="4872" width="9.875" customWidth="1"/>
    <col min="5121" max="5121" width="5.875" customWidth="1"/>
    <col min="5122" max="5122" width="3.75" customWidth="1"/>
    <col min="5123" max="5123" width="11.625" customWidth="1"/>
    <col min="5124" max="5124" width="13.25" customWidth="1"/>
    <col min="5125" max="5128" width="9.875" customWidth="1"/>
    <col min="5377" max="5377" width="5.875" customWidth="1"/>
    <col min="5378" max="5378" width="3.75" customWidth="1"/>
    <col min="5379" max="5379" width="11.625" customWidth="1"/>
    <col min="5380" max="5380" width="13.25" customWidth="1"/>
    <col min="5381" max="5384" width="9.875" customWidth="1"/>
    <col min="5633" max="5633" width="5.875" customWidth="1"/>
    <col min="5634" max="5634" width="3.75" customWidth="1"/>
    <col min="5635" max="5635" width="11.625" customWidth="1"/>
    <col min="5636" max="5636" width="13.25" customWidth="1"/>
    <col min="5637" max="5640" width="9.875" customWidth="1"/>
    <col min="5889" max="5889" width="5.875" customWidth="1"/>
    <col min="5890" max="5890" width="3.75" customWidth="1"/>
    <col min="5891" max="5891" width="11.625" customWidth="1"/>
    <col min="5892" max="5892" width="13.25" customWidth="1"/>
    <col min="5893" max="5896" width="9.875" customWidth="1"/>
    <col min="6145" max="6145" width="5.875" customWidth="1"/>
    <col min="6146" max="6146" width="3.75" customWidth="1"/>
    <col min="6147" max="6147" width="11.625" customWidth="1"/>
    <col min="6148" max="6148" width="13.25" customWidth="1"/>
    <col min="6149" max="6152" width="9.875" customWidth="1"/>
    <col min="6401" max="6401" width="5.875" customWidth="1"/>
    <col min="6402" max="6402" width="3.75" customWidth="1"/>
    <col min="6403" max="6403" width="11.625" customWidth="1"/>
    <col min="6404" max="6404" width="13.25" customWidth="1"/>
    <col min="6405" max="6408" width="9.875" customWidth="1"/>
    <col min="6657" max="6657" width="5.875" customWidth="1"/>
    <col min="6658" max="6658" width="3.75" customWidth="1"/>
    <col min="6659" max="6659" width="11.625" customWidth="1"/>
    <col min="6660" max="6660" width="13.25" customWidth="1"/>
    <col min="6661" max="6664" width="9.875" customWidth="1"/>
    <col min="6913" max="6913" width="5.875" customWidth="1"/>
    <col min="6914" max="6914" width="3.75" customWidth="1"/>
    <col min="6915" max="6915" width="11.625" customWidth="1"/>
    <col min="6916" max="6916" width="13.25" customWidth="1"/>
    <col min="6917" max="6920" width="9.875" customWidth="1"/>
    <col min="7169" max="7169" width="5.875" customWidth="1"/>
    <col min="7170" max="7170" width="3.75" customWidth="1"/>
    <col min="7171" max="7171" width="11.625" customWidth="1"/>
    <col min="7172" max="7172" width="13.25" customWidth="1"/>
    <col min="7173" max="7176" width="9.875" customWidth="1"/>
    <col min="7425" max="7425" width="5.875" customWidth="1"/>
    <col min="7426" max="7426" width="3.75" customWidth="1"/>
    <col min="7427" max="7427" width="11.625" customWidth="1"/>
    <col min="7428" max="7428" width="13.25" customWidth="1"/>
    <col min="7429" max="7432" width="9.875" customWidth="1"/>
    <col min="7681" max="7681" width="5.875" customWidth="1"/>
    <col min="7682" max="7682" width="3.75" customWidth="1"/>
    <col min="7683" max="7683" width="11.625" customWidth="1"/>
    <col min="7684" max="7684" width="13.25" customWidth="1"/>
    <col min="7685" max="7688" width="9.875" customWidth="1"/>
    <col min="7937" max="7937" width="5.875" customWidth="1"/>
    <col min="7938" max="7938" width="3.75" customWidth="1"/>
    <col min="7939" max="7939" width="11.625" customWidth="1"/>
    <col min="7940" max="7940" width="13.25" customWidth="1"/>
    <col min="7941" max="7944" width="9.875" customWidth="1"/>
    <col min="8193" max="8193" width="5.875" customWidth="1"/>
    <col min="8194" max="8194" width="3.75" customWidth="1"/>
    <col min="8195" max="8195" width="11.625" customWidth="1"/>
    <col min="8196" max="8196" width="13.25" customWidth="1"/>
    <col min="8197" max="8200" width="9.875" customWidth="1"/>
    <col min="8449" max="8449" width="5.875" customWidth="1"/>
    <col min="8450" max="8450" width="3.75" customWidth="1"/>
    <col min="8451" max="8451" width="11.625" customWidth="1"/>
    <col min="8452" max="8452" width="13.25" customWidth="1"/>
    <col min="8453" max="8456" width="9.875" customWidth="1"/>
    <col min="8705" max="8705" width="5.875" customWidth="1"/>
    <col min="8706" max="8706" width="3.75" customWidth="1"/>
    <col min="8707" max="8707" width="11.625" customWidth="1"/>
    <col min="8708" max="8708" width="13.25" customWidth="1"/>
    <col min="8709" max="8712" width="9.875" customWidth="1"/>
    <col min="8961" max="8961" width="5.875" customWidth="1"/>
    <col min="8962" max="8962" width="3.75" customWidth="1"/>
    <col min="8963" max="8963" width="11.625" customWidth="1"/>
    <col min="8964" max="8964" width="13.25" customWidth="1"/>
    <col min="8965" max="8968" width="9.875" customWidth="1"/>
    <col min="9217" max="9217" width="5.875" customWidth="1"/>
    <col min="9218" max="9218" width="3.75" customWidth="1"/>
    <col min="9219" max="9219" width="11.625" customWidth="1"/>
    <col min="9220" max="9220" width="13.25" customWidth="1"/>
    <col min="9221" max="9224" width="9.875" customWidth="1"/>
    <col min="9473" max="9473" width="5.875" customWidth="1"/>
    <col min="9474" max="9474" width="3.75" customWidth="1"/>
    <col min="9475" max="9475" width="11.625" customWidth="1"/>
    <col min="9476" max="9476" width="13.25" customWidth="1"/>
    <col min="9477" max="9480" width="9.875" customWidth="1"/>
    <col min="9729" max="9729" width="5.875" customWidth="1"/>
    <col min="9730" max="9730" width="3.75" customWidth="1"/>
    <col min="9731" max="9731" width="11.625" customWidth="1"/>
    <col min="9732" max="9732" width="13.25" customWidth="1"/>
    <col min="9733" max="9736" width="9.875" customWidth="1"/>
    <col min="9985" max="9985" width="5.875" customWidth="1"/>
    <col min="9986" max="9986" width="3.75" customWidth="1"/>
    <col min="9987" max="9987" width="11.625" customWidth="1"/>
    <col min="9988" max="9988" width="13.25" customWidth="1"/>
    <col min="9989" max="9992" width="9.875" customWidth="1"/>
    <col min="10241" max="10241" width="5.875" customWidth="1"/>
    <col min="10242" max="10242" width="3.75" customWidth="1"/>
    <col min="10243" max="10243" width="11.625" customWidth="1"/>
    <col min="10244" max="10244" width="13.25" customWidth="1"/>
    <col min="10245" max="10248" width="9.875" customWidth="1"/>
    <col min="10497" max="10497" width="5.875" customWidth="1"/>
    <col min="10498" max="10498" width="3.75" customWidth="1"/>
    <col min="10499" max="10499" width="11.625" customWidth="1"/>
    <col min="10500" max="10500" width="13.25" customWidth="1"/>
    <col min="10501" max="10504" width="9.875" customWidth="1"/>
    <col min="10753" max="10753" width="5.875" customWidth="1"/>
    <col min="10754" max="10754" width="3.75" customWidth="1"/>
    <col min="10755" max="10755" width="11.625" customWidth="1"/>
    <col min="10756" max="10756" width="13.25" customWidth="1"/>
    <col min="10757" max="10760" width="9.875" customWidth="1"/>
    <col min="11009" max="11009" width="5.875" customWidth="1"/>
    <col min="11010" max="11010" width="3.75" customWidth="1"/>
    <col min="11011" max="11011" width="11.625" customWidth="1"/>
    <col min="11012" max="11012" width="13.25" customWidth="1"/>
    <col min="11013" max="11016" width="9.875" customWidth="1"/>
    <col min="11265" max="11265" width="5.875" customWidth="1"/>
    <col min="11266" max="11266" width="3.75" customWidth="1"/>
    <col min="11267" max="11267" width="11.625" customWidth="1"/>
    <col min="11268" max="11268" width="13.25" customWidth="1"/>
    <col min="11269" max="11272" width="9.875" customWidth="1"/>
    <col min="11521" max="11521" width="5.875" customWidth="1"/>
    <col min="11522" max="11522" width="3.75" customWidth="1"/>
    <col min="11523" max="11523" width="11.625" customWidth="1"/>
    <col min="11524" max="11524" width="13.25" customWidth="1"/>
    <col min="11525" max="11528" width="9.875" customWidth="1"/>
    <col min="11777" max="11777" width="5.875" customWidth="1"/>
    <col min="11778" max="11778" width="3.75" customWidth="1"/>
    <col min="11779" max="11779" width="11.625" customWidth="1"/>
    <col min="11780" max="11780" width="13.25" customWidth="1"/>
    <col min="11781" max="11784" width="9.875" customWidth="1"/>
    <col min="12033" max="12033" width="5.875" customWidth="1"/>
    <col min="12034" max="12034" width="3.75" customWidth="1"/>
    <col min="12035" max="12035" width="11.625" customWidth="1"/>
    <col min="12036" max="12036" width="13.25" customWidth="1"/>
    <col min="12037" max="12040" width="9.875" customWidth="1"/>
    <col min="12289" max="12289" width="5.875" customWidth="1"/>
    <col min="12290" max="12290" width="3.75" customWidth="1"/>
    <col min="12291" max="12291" width="11.625" customWidth="1"/>
    <col min="12292" max="12292" width="13.25" customWidth="1"/>
    <col min="12293" max="12296" width="9.875" customWidth="1"/>
    <col min="12545" max="12545" width="5.875" customWidth="1"/>
    <col min="12546" max="12546" width="3.75" customWidth="1"/>
    <col min="12547" max="12547" width="11.625" customWidth="1"/>
    <col min="12548" max="12548" width="13.25" customWidth="1"/>
    <col min="12549" max="12552" width="9.875" customWidth="1"/>
    <col min="12801" max="12801" width="5.875" customWidth="1"/>
    <col min="12802" max="12802" width="3.75" customWidth="1"/>
    <col min="12803" max="12803" width="11.625" customWidth="1"/>
    <col min="12804" max="12804" width="13.25" customWidth="1"/>
    <col min="12805" max="12808" width="9.875" customWidth="1"/>
    <col min="13057" max="13057" width="5.875" customWidth="1"/>
    <col min="13058" max="13058" width="3.75" customWidth="1"/>
    <col min="13059" max="13059" width="11.625" customWidth="1"/>
    <col min="13060" max="13060" width="13.25" customWidth="1"/>
    <col min="13061" max="13064" width="9.875" customWidth="1"/>
    <col min="13313" max="13313" width="5.875" customWidth="1"/>
    <col min="13314" max="13314" width="3.75" customWidth="1"/>
    <col min="13315" max="13315" width="11.625" customWidth="1"/>
    <col min="13316" max="13316" width="13.25" customWidth="1"/>
    <col min="13317" max="13320" width="9.875" customWidth="1"/>
    <col min="13569" max="13569" width="5.875" customWidth="1"/>
    <col min="13570" max="13570" width="3.75" customWidth="1"/>
    <col min="13571" max="13571" width="11.625" customWidth="1"/>
    <col min="13572" max="13572" width="13.25" customWidth="1"/>
    <col min="13573" max="13576" width="9.875" customWidth="1"/>
    <col min="13825" max="13825" width="5.875" customWidth="1"/>
    <col min="13826" max="13826" width="3.75" customWidth="1"/>
    <col min="13827" max="13827" width="11.625" customWidth="1"/>
    <col min="13828" max="13828" width="13.25" customWidth="1"/>
    <col min="13829" max="13832" width="9.875" customWidth="1"/>
    <col min="14081" max="14081" width="5.875" customWidth="1"/>
    <col min="14082" max="14082" width="3.75" customWidth="1"/>
    <col min="14083" max="14083" width="11.625" customWidth="1"/>
    <col min="14084" max="14084" width="13.25" customWidth="1"/>
    <col min="14085" max="14088" width="9.875" customWidth="1"/>
    <col min="14337" max="14337" width="5.875" customWidth="1"/>
    <col min="14338" max="14338" width="3.75" customWidth="1"/>
    <col min="14339" max="14339" width="11.625" customWidth="1"/>
    <col min="14340" max="14340" width="13.25" customWidth="1"/>
    <col min="14341" max="14344" width="9.875" customWidth="1"/>
    <col min="14593" max="14593" width="5.875" customWidth="1"/>
    <col min="14594" max="14594" width="3.75" customWidth="1"/>
    <col min="14595" max="14595" width="11.625" customWidth="1"/>
    <col min="14596" max="14596" width="13.25" customWidth="1"/>
    <col min="14597" max="14600" width="9.875" customWidth="1"/>
    <col min="14849" max="14849" width="5.875" customWidth="1"/>
    <col min="14850" max="14850" width="3.75" customWidth="1"/>
    <col min="14851" max="14851" width="11.625" customWidth="1"/>
    <col min="14852" max="14852" width="13.25" customWidth="1"/>
    <col min="14853" max="14856" width="9.875" customWidth="1"/>
    <col min="15105" max="15105" width="5.875" customWidth="1"/>
    <col min="15106" max="15106" width="3.75" customWidth="1"/>
    <col min="15107" max="15107" width="11.625" customWidth="1"/>
    <col min="15108" max="15108" width="13.25" customWidth="1"/>
    <col min="15109" max="15112" width="9.875" customWidth="1"/>
    <col min="15361" max="15361" width="5.875" customWidth="1"/>
    <col min="15362" max="15362" width="3.75" customWidth="1"/>
    <col min="15363" max="15363" width="11.625" customWidth="1"/>
    <col min="15364" max="15364" width="13.25" customWidth="1"/>
    <col min="15365" max="15368" width="9.875" customWidth="1"/>
    <col min="15617" max="15617" width="5.875" customWidth="1"/>
    <col min="15618" max="15618" width="3.75" customWidth="1"/>
    <col min="15619" max="15619" width="11.625" customWidth="1"/>
    <col min="15620" max="15620" width="13.25" customWidth="1"/>
    <col min="15621" max="15624" width="9.875" customWidth="1"/>
    <col min="15873" max="15873" width="5.875" customWidth="1"/>
    <col min="15874" max="15874" width="3.75" customWidth="1"/>
    <col min="15875" max="15875" width="11.625" customWidth="1"/>
    <col min="15876" max="15876" width="13.25" customWidth="1"/>
    <col min="15877" max="15880" width="9.875" customWidth="1"/>
    <col min="16129" max="16129" width="5.875" customWidth="1"/>
    <col min="16130" max="16130" width="3.75" customWidth="1"/>
    <col min="16131" max="16131" width="11.625" customWidth="1"/>
    <col min="16132" max="16132" width="13.25" customWidth="1"/>
    <col min="16133" max="16136" width="9.875" customWidth="1"/>
  </cols>
  <sheetData>
    <row r="1" spans="1:9" ht="12" customHeight="1" thickBot="1">
      <c r="B1" s="445"/>
      <c r="C1" s="445"/>
      <c r="D1" s="71"/>
      <c r="E1" s="706" t="s">
        <v>690</v>
      </c>
      <c r="F1" s="707"/>
      <c r="G1" s="706" t="s">
        <v>691</v>
      </c>
      <c r="H1" s="707"/>
    </row>
    <row r="2" spans="1:9" ht="12" customHeight="1" thickBot="1">
      <c r="A2" s="206"/>
      <c r="B2" s="207"/>
      <c r="C2" s="208" t="s">
        <v>1</v>
      </c>
      <c r="D2" s="241" t="s">
        <v>68</v>
      </c>
      <c r="E2" s="451" t="s">
        <v>69</v>
      </c>
      <c r="F2" s="452" t="s">
        <v>70</v>
      </c>
      <c r="G2" s="451" t="s">
        <v>69</v>
      </c>
      <c r="H2" s="452" t="s">
        <v>70</v>
      </c>
    </row>
    <row r="3" spans="1:9" ht="12" customHeight="1" thickTop="1">
      <c r="A3" s="684" t="s">
        <v>71</v>
      </c>
      <c r="B3" s="708">
        <v>1</v>
      </c>
      <c r="C3" s="709" t="s">
        <v>72</v>
      </c>
      <c r="D3" s="486" t="s">
        <v>692</v>
      </c>
      <c r="E3" s="487"/>
      <c r="F3" s="488" t="s">
        <v>693</v>
      </c>
      <c r="G3" s="487"/>
      <c r="H3" s="488" t="s">
        <v>693</v>
      </c>
    </row>
    <row r="4" spans="1:9" ht="12" customHeight="1">
      <c r="A4" s="685"/>
      <c r="B4" s="705"/>
      <c r="C4" s="682"/>
      <c r="D4" s="489" t="s">
        <v>356</v>
      </c>
      <c r="E4" s="490" t="s">
        <v>167</v>
      </c>
      <c r="F4" s="491"/>
      <c r="G4" s="490" t="s">
        <v>167</v>
      </c>
      <c r="H4" s="491"/>
    </row>
    <row r="5" spans="1:9" ht="12" customHeight="1">
      <c r="A5" s="685"/>
      <c r="B5" s="705"/>
      <c r="C5" s="682"/>
      <c r="D5" s="74" t="s">
        <v>357</v>
      </c>
      <c r="E5" s="72" t="s">
        <v>167</v>
      </c>
      <c r="F5" s="73"/>
      <c r="G5" s="72" t="s">
        <v>167</v>
      </c>
      <c r="H5" s="73"/>
    </row>
    <row r="6" spans="1:9" ht="12" customHeight="1">
      <c r="A6" s="685"/>
      <c r="B6" s="702"/>
      <c r="C6" s="694"/>
      <c r="D6" s="74" t="s">
        <v>694</v>
      </c>
      <c r="E6" s="72"/>
      <c r="F6" s="73"/>
      <c r="G6" s="72"/>
      <c r="H6" s="73"/>
    </row>
    <row r="7" spans="1:9" ht="12" customHeight="1">
      <c r="A7" s="685"/>
      <c r="B7" s="710">
        <v>2</v>
      </c>
      <c r="C7" s="713" t="s">
        <v>10</v>
      </c>
      <c r="D7" s="492" t="s">
        <v>358</v>
      </c>
      <c r="E7" s="364" t="s">
        <v>167</v>
      </c>
      <c r="F7" s="365"/>
      <c r="G7" s="364" t="s">
        <v>167</v>
      </c>
      <c r="H7" s="365"/>
    </row>
    <row r="8" spans="1:9" ht="12" customHeight="1">
      <c r="A8" s="685"/>
      <c r="B8" s="711"/>
      <c r="C8" s="714"/>
      <c r="D8" s="492" t="s">
        <v>695</v>
      </c>
      <c r="E8" s="364"/>
      <c r="F8" s="365" t="s">
        <v>167</v>
      </c>
      <c r="G8" s="364"/>
      <c r="H8" s="365" t="s">
        <v>167</v>
      </c>
    </row>
    <row r="9" spans="1:9" ht="12" customHeight="1">
      <c r="A9" s="685"/>
      <c r="B9" s="712"/>
      <c r="C9" s="704"/>
      <c r="D9" s="492" t="s">
        <v>696</v>
      </c>
      <c r="E9" s="364"/>
      <c r="F9" s="365"/>
      <c r="G9" s="364"/>
      <c r="H9" s="365"/>
    </row>
    <row r="10" spans="1:9" ht="12" customHeight="1">
      <c r="A10" s="685"/>
      <c r="B10" s="673">
        <v>3</v>
      </c>
      <c r="C10" s="675" t="s">
        <v>73</v>
      </c>
      <c r="D10" s="74" t="s">
        <v>359</v>
      </c>
      <c r="E10" s="72"/>
      <c r="F10" s="73" t="s">
        <v>167</v>
      </c>
      <c r="G10" s="72"/>
      <c r="H10" s="73" t="s">
        <v>167</v>
      </c>
    </row>
    <row r="11" spans="1:9" ht="12" customHeight="1">
      <c r="A11" s="685"/>
      <c r="B11" s="705"/>
      <c r="C11" s="682"/>
      <c r="D11" s="74" t="s">
        <v>360</v>
      </c>
      <c r="E11" s="72"/>
      <c r="F11" s="73" t="s">
        <v>167</v>
      </c>
      <c r="G11" s="72"/>
      <c r="H11" s="73"/>
    </row>
    <row r="12" spans="1:9" ht="12" customHeight="1">
      <c r="A12" s="685"/>
      <c r="B12" s="705"/>
      <c r="C12" s="682"/>
      <c r="D12" s="75" t="s">
        <v>361</v>
      </c>
      <c r="E12" s="72"/>
      <c r="F12" s="73"/>
      <c r="G12" s="72"/>
      <c r="H12" s="73" t="s">
        <v>167</v>
      </c>
      <c r="I12" s="76"/>
    </row>
    <row r="13" spans="1:9" ht="12" customHeight="1">
      <c r="A13" s="685"/>
      <c r="B13" s="702"/>
      <c r="C13" s="694"/>
      <c r="D13" s="75" t="s">
        <v>697</v>
      </c>
      <c r="E13" s="72"/>
      <c r="F13" s="73"/>
      <c r="G13" s="72"/>
      <c r="H13" s="73"/>
      <c r="I13" s="76"/>
    </row>
    <row r="14" spans="1:9" ht="12" customHeight="1">
      <c r="A14" s="685"/>
      <c r="B14" s="715">
        <v>4</v>
      </c>
      <c r="C14" s="713" t="s">
        <v>74</v>
      </c>
      <c r="D14" s="492"/>
      <c r="E14" s="364"/>
      <c r="F14" s="365"/>
      <c r="G14" s="364"/>
      <c r="H14" s="365"/>
      <c r="I14" s="76"/>
    </row>
    <row r="15" spans="1:9" ht="12" customHeight="1">
      <c r="A15" s="685"/>
      <c r="B15" s="698"/>
      <c r="C15" s="704"/>
      <c r="D15" s="492"/>
      <c r="E15" s="364"/>
      <c r="F15" s="365"/>
      <c r="G15" s="364"/>
      <c r="H15" s="365"/>
      <c r="I15" s="76" t="s">
        <v>698</v>
      </c>
    </row>
    <row r="16" spans="1:9" ht="12" customHeight="1">
      <c r="A16" s="685"/>
      <c r="B16" s="692">
        <v>5</v>
      </c>
      <c r="C16" s="675" t="s">
        <v>75</v>
      </c>
      <c r="D16" s="74" t="s">
        <v>76</v>
      </c>
      <c r="E16" s="72"/>
      <c r="F16" s="73" t="s">
        <v>167</v>
      </c>
      <c r="G16" s="72"/>
      <c r="H16" s="73" t="s">
        <v>167</v>
      </c>
      <c r="I16" s="76"/>
    </row>
    <row r="17" spans="1:9" ht="12" customHeight="1">
      <c r="A17" s="685"/>
      <c r="B17" s="688"/>
      <c r="C17" s="694"/>
      <c r="D17" s="74" t="s">
        <v>362</v>
      </c>
      <c r="E17" s="72" t="s">
        <v>167</v>
      </c>
      <c r="F17" s="73"/>
      <c r="G17" s="72" t="s">
        <v>167</v>
      </c>
      <c r="H17" s="73"/>
      <c r="I17" s="76"/>
    </row>
    <row r="18" spans="1:9" ht="12" customHeight="1">
      <c r="A18" s="685"/>
      <c r="B18" s="692">
        <v>6</v>
      </c>
      <c r="C18" s="693" t="s">
        <v>77</v>
      </c>
      <c r="D18" s="74" t="s">
        <v>363</v>
      </c>
      <c r="E18" s="72"/>
      <c r="F18" s="73" t="s">
        <v>167</v>
      </c>
      <c r="G18" s="72"/>
      <c r="H18" s="73" t="s">
        <v>167</v>
      </c>
    </row>
    <row r="19" spans="1:9" ht="12" customHeight="1">
      <c r="A19" s="685"/>
      <c r="B19" s="679"/>
      <c r="C19" s="690"/>
      <c r="D19" s="74" t="s">
        <v>364</v>
      </c>
      <c r="E19" s="72"/>
      <c r="F19" s="73" t="s">
        <v>167</v>
      </c>
      <c r="G19" s="72"/>
      <c r="H19" s="73" t="s">
        <v>167</v>
      </c>
    </row>
    <row r="20" spans="1:9" ht="12" customHeight="1" thickBot="1">
      <c r="A20" s="686"/>
      <c r="B20" s="716"/>
      <c r="C20" s="717"/>
      <c r="D20" s="84" t="s">
        <v>365</v>
      </c>
      <c r="E20" s="209" t="s">
        <v>167</v>
      </c>
      <c r="F20" s="85"/>
      <c r="G20" s="209"/>
      <c r="H20" s="85"/>
    </row>
    <row r="21" spans="1:9" ht="12" customHeight="1">
      <c r="A21" s="684" t="s">
        <v>78</v>
      </c>
      <c r="B21" s="696">
        <v>7</v>
      </c>
      <c r="C21" s="703" t="s">
        <v>79</v>
      </c>
      <c r="D21" s="493" t="s">
        <v>366</v>
      </c>
      <c r="E21" s="494" t="s">
        <v>167</v>
      </c>
      <c r="F21" s="495"/>
      <c r="G21" s="494" t="s">
        <v>167</v>
      </c>
      <c r="H21" s="495"/>
    </row>
    <row r="22" spans="1:9" ht="12" customHeight="1">
      <c r="A22" s="685"/>
      <c r="B22" s="698"/>
      <c r="C22" s="704"/>
      <c r="D22" s="492" t="s">
        <v>367</v>
      </c>
      <c r="E22" s="364" t="s">
        <v>167</v>
      </c>
      <c r="F22" s="365"/>
      <c r="G22" s="364" t="s">
        <v>167</v>
      </c>
      <c r="H22" s="365"/>
    </row>
    <row r="23" spans="1:9" ht="12" customHeight="1">
      <c r="A23" s="685"/>
      <c r="B23" s="453">
        <v>8</v>
      </c>
      <c r="C23" s="454" t="s">
        <v>699</v>
      </c>
      <c r="D23" s="74" t="s">
        <v>368</v>
      </c>
      <c r="E23" s="72"/>
      <c r="F23" s="365"/>
      <c r="G23" s="72"/>
      <c r="H23" s="365"/>
    </row>
    <row r="24" spans="1:9" ht="12" customHeight="1">
      <c r="A24" s="685"/>
      <c r="B24" s="692">
        <v>9</v>
      </c>
      <c r="C24" s="693" t="s">
        <v>59</v>
      </c>
      <c r="D24" s="74" t="s">
        <v>369</v>
      </c>
      <c r="E24" s="72"/>
      <c r="F24" s="73"/>
      <c r="G24" s="72"/>
      <c r="H24" s="73" t="s">
        <v>167</v>
      </c>
    </row>
    <row r="25" spans="1:9" ht="12" customHeight="1">
      <c r="A25" s="685"/>
      <c r="B25" s="679"/>
      <c r="C25" s="690"/>
      <c r="D25" s="74" t="s">
        <v>370</v>
      </c>
      <c r="E25" s="72"/>
      <c r="F25" s="73"/>
      <c r="G25" s="72"/>
      <c r="H25" s="73"/>
    </row>
    <row r="26" spans="1:9" ht="12" customHeight="1">
      <c r="A26" s="685"/>
      <c r="B26" s="688"/>
      <c r="C26" s="691"/>
      <c r="D26" s="74" t="s">
        <v>371</v>
      </c>
      <c r="E26" s="72"/>
      <c r="F26" s="73" t="s">
        <v>167</v>
      </c>
      <c r="G26" s="72"/>
      <c r="H26" s="73"/>
    </row>
    <row r="27" spans="1:9" ht="12" customHeight="1">
      <c r="A27" s="685"/>
      <c r="B27" s="692">
        <v>10</v>
      </c>
      <c r="C27" s="675" t="s">
        <v>700</v>
      </c>
      <c r="D27" s="74" t="s">
        <v>372</v>
      </c>
      <c r="E27" s="72"/>
      <c r="F27" s="73"/>
      <c r="G27" s="72"/>
      <c r="H27" s="73" t="s">
        <v>167</v>
      </c>
    </row>
    <row r="28" spans="1:9" ht="12" customHeight="1">
      <c r="A28" s="685"/>
      <c r="B28" s="679"/>
      <c r="C28" s="682"/>
      <c r="D28" s="74" t="s">
        <v>373</v>
      </c>
      <c r="E28" s="72"/>
      <c r="F28" s="73" t="s">
        <v>167</v>
      </c>
      <c r="G28" s="72"/>
      <c r="H28" s="73"/>
    </row>
    <row r="29" spans="1:9" ht="12" customHeight="1">
      <c r="A29" s="685"/>
      <c r="B29" s="692">
        <v>11</v>
      </c>
      <c r="C29" s="675" t="s">
        <v>80</v>
      </c>
      <c r="D29" s="74" t="s">
        <v>701</v>
      </c>
      <c r="E29" s="72"/>
      <c r="F29" s="73" t="s">
        <v>167</v>
      </c>
      <c r="G29" s="72"/>
      <c r="H29" s="73" t="s">
        <v>167</v>
      </c>
    </row>
    <row r="30" spans="1:9" ht="12" customHeight="1">
      <c r="A30" s="685"/>
      <c r="B30" s="679"/>
      <c r="C30" s="682"/>
      <c r="D30" s="74" t="s">
        <v>702</v>
      </c>
      <c r="E30" s="72"/>
      <c r="F30" s="73" t="s">
        <v>167</v>
      </c>
      <c r="G30" s="72"/>
      <c r="H30" s="73" t="s">
        <v>167</v>
      </c>
    </row>
    <row r="31" spans="1:9" ht="12" customHeight="1">
      <c r="A31" s="685"/>
      <c r="B31" s="679"/>
      <c r="C31" s="682"/>
      <c r="D31" s="74" t="s">
        <v>703</v>
      </c>
      <c r="E31" s="72"/>
      <c r="F31" s="73" t="s">
        <v>167</v>
      </c>
      <c r="G31" s="72"/>
      <c r="H31" s="73" t="s">
        <v>167</v>
      </c>
    </row>
    <row r="32" spans="1:9" ht="12" customHeight="1">
      <c r="A32" s="685"/>
      <c r="B32" s="679"/>
      <c r="C32" s="682"/>
      <c r="D32" s="59" t="s">
        <v>374</v>
      </c>
      <c r="E32" s="77" t="s">
        <v>167</v>
      </c>
      <c r="F32" s="78"/>
      <c r="G32" s="77" t="s">
        <v>167</v>
      </c>
      <c r="H32" s="78"/>
    </row>
    <row r="33" spans="1:8" ht="12" customHeight="1">
      <c r="A33" s="685"/>
      <c r="B33" s="673">
        <v>12</v>
      </c>
      <c r="C33" s="675" t="s">
        <v>81</v>
      </c>
      <c r="D33" s="59" t="s">
        <v>82</v>
      </c>
      <c r="E33" s="77"/>
      <c r="F33" s="78" t="s">
        <v>167</v>
      </c>
      <c r="G33" s="77"/>
      <c r="H33" s="78" t="s">
        <v>167</v>
      </c>
    </row>
    <row r="34" spans="1:8" ht="12" customHeight="1">
      <c r="A34" s="685"/>
      <c r="B34" s="705"/>
      <c r="C34" s="682"/>
      <c r="D34" s="59" t="s">
        <v>375</v>
      </c>
      <c r="E34" s="77"/>
      <c r="F34" s="78"/>
      <c r="G34" s="77"/>
      <c r="H34" s="78"/>
    </row>
    <row r="35" spans="1:8" ht="12" customHeight="1" thickBot="1">
      <c r="A35" s="686"/>
      <c r="B35" s="674"/>
      <c r="C35" s="676"/>
      <c r="D35" s="84" t="s">
        <v>376</v>
      </c>
      <c r="E35" s="209"/>
      <c r="F35" s="85"/>
      <c r="G35" s="209"/>
      <c r="H35" s="85" t="s">
        <v>167</v>
      </c>
    </row>
    <row r="36" spans="1:8" ht="12" customHeight="1">
      <c r="A36" s="684" t="s">
        <v>83</v>
      </c>
      <c r="B36" s="696">
        <v>13</v>
      </c>
      <c r="C36" s="699" t="s">
        <v>84</v>
      </c>
      <c r="D36" s="493" t="s">
        <v>85</v>
      </c>
      <c r="E36" s="494" t="s">
        <v>167</v>
      </c>
      <c r="F36" s="495"/>
      <c r="G36" s="494" t="s">
        <v>167</v>
      </c>
      <c r="H36" s="495"/>
    </row>
    <row r="37" spans="1:8" ht="12" customHeight="1">
      <c r="A37" s="677"/>
      <c r="B37" s="697"/>
      <c r="C37" s="700"/>
      <c r="D37" s="492" t="s">
        <v>86</v>
      </c>
      <c r="E37" s="364" t="s">
        <v>167</v>
      </c>
      <c r="F37" s="365"/>
      <c r="G37" s="364" t="s">
        <v>167</v>
      </c>
      <c r="H37" s="365"/>
    </row>
    <row r="38" spans="1:8" ht="12" customHeight="1">
      <c r="A38" s="677"/>
      <c r="B38" s="698"/>
      <c r="C38" s="701"/>
      <c r="D38" s="492" t="s">
        <v>87</v>
      </c>
      <c r="E38" s="364" t="s">
        <v>167</v>
      </c>
      <c r="F38" s="365"/>
      <c r="G38" s="364" t="s">
        <v>167</v>
      </c>
      <c r="H38" s="365"/>
    </row>
    <row r="39" spans="1:8" ht="12" customHeight="1">
      <c r="A39" s="677"/>
      <c r="B39" s="692">
        <v>14</v>
      </c>
      <c r="C39" s="693" t="s">
        <v>88</v>
      </c>
      <c r="D39" s="74" t="s">
        <v>704</v>
      </c>
      <c r="E39" s="72"/>
      <c r="F39" s="73" t="s">
        <v>167</v>
      </c>
      <c r="G39" s="72"/>
      <c r="H39" s="73" t="s">
        <v>167</v>
      </c>
    </row>
    <row r="40" spans="1:8" ht="12" customHeight="1">
      <c r="A40" s="677"/>
      <c r="B40" s="679"/>
      <c r="C40" s="690"/>
      <c r="D40" s="74" t="s">
        <v>89</v>
      </c>
      <c r="E40" s="72" t="s">
        <v>167</v>
      </c>
      <c r="F40" s="73"/>
      <c r="G40" s="72" t="s">
        <v>167</v>
      </c>
      <c r="H40" s="73"/>
    </row>
    <row r="41" spans="1:8" ht="12" customHeight="1">
      <c r="A41" s="677"/>
      <c r="B41" s="688"/>
      <c r="C41" s="691"/>
      <c r="D41" s="74" t="s">
        <v>377</v>
      </c>
      <c r="E41" s="72"/>
      <c r="F41" s="73"/>
      <c r="G41" s="72"/>
      <c r="H41" s="73"/>
    </row>
    <row r="42" spans="1:8" ht="12" customHeight="1">
      <c r="A42" s="677"/>
      <c r="B42" s="673">
        <v>15</v>
      </c>
      <c r="C42" s="693" t="s">
        <v>20</v>
      </c>
      <c r="D42" s="74" t="s">
        <v>90</v>
      </c>
      <c r="E42" s="72" t="s">
        <v>167</v>
      </c>
      <c r="F42" s="73"/>
      <c r="G42" s="72" t="s">
        <v>167</v>
      </c>
      <c r="H42" s="73"/>
    </row>
    <row r="43" spans="1:8" ht="12" customHeight="1">
      <c r="A43" s="677"/>
      <c r="B43" s="702"/>
      <c r="C43" s="691"/>
      <c r="D43" s="74" t="s">
        <v>378</v>
      </c>
      <c r="E43" s="72"/>
      <c r="F43" s="73" t="s">
        <v>167</v>
      </c>
      <c r="G43" s="72"/>
      <c r="H43" s="73" t="s">
        <v>167</v>
      </c>
    </row>
    <row r="44" spans="1:8" ht="12" customHeight="1">
      <c r="A44" s="677"/>
      <c r="B44" s="80">
        <v>16</v>
      </c>
      <c r="C44" s="81" t="s">
        <v>14</v>
      </c>
      <c r="D44" s="74" t="s">
        <v>379</v>
      </c>
      <c r="E44" s="72" t="s">
        <v>167</v>
      </c>
      <c r="F44" s="73"/>
      <c r="G44" s="72" t="s">
        <v>167</v>
      </c>
      <c r="H44" s="73"/>
    </row>
    <row r="45" spans="1:8" ht="12" customHeight="1">
      <c r="A45" s="677"/>
      <c r="B45" s="692">
        <v>17</v>
      </c>
      <c r="C45" s="675" t="s">
        <v>91</v>
      </c>
      <c r="D45" s="74" t="s">
        <v>380</v>
      </c>
      <c r="E45" s="72" t="s">
        <v>167</v>
      </c>
      <c r="F45" s="73"/>
      <c r="G45" s="72" t="s">
        <v>167</v>
      </c>
      <c r="H45" s="73"/>
    </row>
    <row r="46" spans="1:8" ht="12" customHeight="1">
      <c r="A46" s="677"/>
      <c r="B46" s="688"/>
      <c r="C46" s="694"/>
      <c r="D46" s="74" t="s">
        <v>381</v>
      </c>
      <c r="E46" s="72"/>
      <c r="F46" s="73"/>
      <c r="G46" s="72"/>
      <c r="H46" s="73"/>
    </row>
    <row r="47" spans="1:8" ht="12" customHeight="1" thickBot="1">
      <c r="A47" s="695"/>
      <c r="B47" s="82">
        <v>18</v>
      </c>
      <c r="C47" s="83" t="s">
        <v>92</v>
      </c>
      <c r="D47" s="84"/>
      <c r="E47" s="496"/>
      <c r="F47" s="85"/>
      <c r="G47" s="496"/>
      <c r="H47" s="85"/>
    </row>
    <row r="48" spans="1:8" ht="12" customHeight="1">
      <c r="A48" s="684" t="s">
        <v>382</v>
      </c>
      <c r="B48" s="687">
        <v>19</v>
      </c>
      <c r="C48" s="689" t="s">
        <v>17</v>
      </c>
      <c r="D48" s="79" t="s">
        <v>383</v>
      </c>
      <c r="E48" s="497" t="s">
        <v>167</v>
      </c>
      <c r="F48" s="193"/>
      <c r="G48" s="497" t="s">
        <v>167</v>
      </c>
      <c r="H48" s="193"/>
    </row>
    <row r="49" spans="1:8" ht="12" customHeight="1">
      <c r="A49" s="685"/>
      <c r="B49" s="679"/>
      <c r="C49" s="690"/>
      <c r="D49" s="74" t="s">
        <v>705</v>
      </c>
      <c r="E49" s="72"/>
      <c r="F49" s="73"/>
      <c r="G49" s="72"/>
      <c r="H49" s="73"/>
    </row>
    <row r="50" spans="1:8" ht="12" customHeight="1">
      <c r="A50" s="685"/>
      <c r="B50" s="688"/>
      <c r="C50" s="691"/>
      <c r="D50" s="74" t="s">
        <v>384</v>
      </c>
      <c r="E50" s="72"/>
      <c r="F50" s="73" t="s">
        <v>167</v>
      </c>
      <c r="G50" s="72"/>
      <c r="H50" s="73" t="s">
        <v>167</v>
      </c>
    </row>
    <row r="51" spans="1:8" ht="12" customHeight="1">
      <c r="A51" s="685"/>
      <c r="B51" s="692">
        <v>20</v>
      </c>
      <c r="C51" s="693" t="s">
        <v>22</v>
      </c>
      <c r="D51" s="74" t="s">
        <v>385</v>
      </c>
      <c r="E51" s="72" t="s">
        <v>167</v>
      </c>
      <c r="F51" s="73"/>
      <c r="G51" s="72" t="s">
        <v>167</v>
      </c>
      <c r="H51" s="73"/>
    </row>
    <row r="52" spans="1:8" ht="12" customHeight="1">
      <c r="A52" s="685"/>
      <c r="B52" s="679"/>
      <c r="C52" s="690"/>
      <c r="D52" s="74" t="s">
        <v>706</v>
      </c>
      <c r="E52" s="72"/>
      <c r="F52" s="73" t="s">
        <v>167</v>
      </c>
      <c r="G52" s="72"/>
      <c r="H52" s="73" t="s">
        <v>167</v>
      </c>
    </row>
    <row r="53" spans="1:8" ht="12" customHeight="1">
      <c r="A53" s="685"/>
      <c r="B53" s="679"/>
      <c r="C53" s="690"/>
      <c r="D53" s="74" t="s">
        <v>707</v>
      </c>
      <c r="E53" s="72"/>
      <c r="F53" s="73"/>
      <c r="G53" s="72"/>
      <c r="H53" s="73"/>
    </row>
    <row r="54" spans="1:8" ht="12" customHeight="1">
      <c r="A54" s="685"/>
      <c r="B54" s="688"/>
      <c r="C54" s="691"/>
      <c r="D54" s="74" t="s">
        <v>386</v>
      </c>
      <c r="E54" s="72" t="s">
        <v>167</v>
      </c>
      <c r="F54" s="73"/>
      <c r="G54" s="72" t="s">
        <v>167</v>
      </c>
      <c r="H54" s="73"/>
    </row>
    <row r="55" spans="1:8" ht="12" customHeight="1">
      <c r="A55" s="685"/>
      <c r="B55" s="692">
        <v>21</v>
      </c>
      <c r="C55" s="675" t="s">
        <v>93</v>
      </c>
      <c r="D55" s="74" t="s">
        <v>97</v>
      </c>
      <c r="E55" s="72"/>
      <c r="F55" s="73" t="s">
        <v>167</v>
      </c>
      <c r="G55" s="72"/>
      <c r="H55" s="73" t="s">
        <v>167</v>
      </c>
    </row>
    <row r="56" spans="1:8" ht="12" customHeight="1">
      <c r="A56" s="685"/>
      <c r="B56" s="688"/>
      <c r="C56" s="694"/>
      <c r="D56" s="74" t="s">
        <v>387</v>
      </c>
      <c r="E56" s="72"/>
      <c r="F56" s="73"/>
      <c r="G56" s="72"/>
      <c r="H56" s="73"/>
    </row>
    <row r="57" spans="1:8" ht="12" customHeight="1">
      <c r="A57" s="685"/>
      <c r="B57" s="692">
        <v>22</v>
      </c>
      <c r="C57" s="675" t="s">
        <v>94</v>
      </c>
      <c r="D57" s="74" t="s">
        <v>388</v>
      </c>
      <c r="E57" s="72" t="s">
        <v>167</v>
      </c>
      <c r="F57" s="73"/>
      <c r="G57" s="72" t="s">
        <v>167</v>
      </c>
      <c r="H57" s="73"/>
    </row>
    <row r="58" spans="1:8" ht="12" customHeight="1">
      <c r="A58" s="685"/>
      <c r="B58" s="688"/>
      <c r="C58" s="694"/>
      <c r="D58" s="74" t="s">
        <v>389</v>
      </c>
      <c r="E58" s="72"/>
      <c r="F58" s="73"/>
      <c r="G58" s="72"/>
      <c r="H58" s="73"/>
    </row>
    <row r="59" spans="1:8" ht="12" customHeight="1">
      <c r="A59" s="685"/>
      <c r="B59" s="692">
        <v>23</v>
      </c>
      <c r="C59" s="675" t="s">
        <v>95</v>
      </c>
      <c r="D59" s="74" t="s">
        <v>390</v>
      </c>
      <c r="E59" s="364" t="s">
        <v>167</v>
      </c>
      <c r="F59" s="365"/>
      <c r="G59" s="72"/>
      <c r="H59" s="73"/>
    </row>
    <row r="60" spans="1:8" ht="12" customHeight="1">
      <c r="A60" s="685"/>
      <c r="B60" s="688"/>
      <c r="C60" s="694"/>
      <c r="D60" s="74" t="s">
        <v>391</v>
      </c>
      <c r="E60" s="72"/>
      <c r="F60" s="73"/>
      <c r="G60" s="72"/>
      <c r="H60" s="73"/>
    </row>
    <row r="61" spans="1:8" ht="12" customHeight="1">
      <c r="A61" s="685"/>
      <c r="B61" s="692">
        <v>24</v>
      </c>
      <c r="C61" s="675" t="s">
        <v>16</v>
      </c>
      <c r="D61" s="74" t="s">
        <v>392</v>
      </c>
      <c r="E61" s="72"/>
      <c r="F61" s="73" t="s">
        <v>167</v>
      </c>
      <c r="G61" s="72"/>
      <c r="H61" s="73"/>
    </row>
    <row r="62" spans="1:8" ht="12" customHeight="1">
      <c r="A62" s="685"/>
      <c r="B62" s="679"/>
      <c r="C62" s="682"/>
      <c r="D62" s="74" t="s">
        <v>393</v>
      </c>
      <c r="E62" s="72"/>
      <c r="F62" s="73"/>
      <c r="G62" s="72"/>
      <c r="H62" s="73"/>
    </row>
    <row r="63" spans="1:8" ht="12" customHeight="1">
      <c r="A63" s="685"/>
      <c r="B63" s="679"/>
      <c r="C63" s="682"/>
      <c r="D63" s="74" t="s">
        <v>394</v>
      </c>
      <c r="E63" s="72"/>
      <c r="F63" s="73"/>
      <c r="G63" s="72"/>
      <c r="H63" s="73"/>
    </row>
    <row r="64" spans="1:8" ht="12" customHeight="1">
      <c r="A64" s="685"/>
      <c r="B64" s="688"/>
      <c r="C64" s="694"/>
      <c r="D64" s="59" t="s">
        <v>395</v>
      </c>
      <c r="E64" s="77"/>
      <c r="F64" s="78"/>
      <c r="G64" s="77"/>
      <c r="H64" s="78"/>
    </row>
    <row r="65" spans="1:8" ht="12" customHeight="1">
      <c r="A65" s="685"/>
      <c r="B65" s="673">
        <v>25</v>
      </c>
      <c r="C65" s="675" t="s">
        <v>245</v>
      </c>
      <c r="D65" s="59" t="s">
        <v>396</v>
      </c>
      <c r="E65" s="77"/>
      <c r="F65" s="78" t="s">
        <v>167</v>
      </c>
      <c r="G65" s="77"/>
      <c r="H65" s="78" t="s">
        <v>167</v>
      </c>
    </row>
    <row r="66" spans="1:8" ht="12" customHeight="1" thickBot="1">
      <c r="A66" s="686"/>
      <c r="B66" s="674"/>
      <c r="C66" s="676"/>
      <c r="D66" s="84"/>
      <c r="E66" s="209"/>
      <c r="F66" s="85"/>
      <c r="G66" s="209"/>
      <c r="H66" s="85"/>
    </row>
    <row r="67" spans="1:8" ht="12" customHeight="1">
      <c r="A67" s="677"/>
      <c r="B67" s="679"/>
      <c r="C67" s="681" t="s">
        <v>96</v>
      </c>
      <c r="D67" s="191"/>
      <c r="E67" s="298"/>
      <c r="F67" s="299"/>
      <c r="G67" s="298"/>
      <c r="H67" s="299"/>
    </row>
    <row r="68" spans="1:8" ht="12" customHeight="1">
      <c r="A68" s="677"/>
      <c r="B68" s="679"/>
      <c r="C68" s="682"/>
      <c r="D68" s="59"/>
      <c r="E68" s="77"/>
      <c r="F68" s="78"/>
      <c r="G68" s="77"/>
      <c r="H68" s="78"/>
    </row>
    <row r="69" spans="1:8" ht="12" customHeight="1">
      <c r="A69" s="677"/>
      <c r="B69" s="679"/>
      <c r="C69" s="682"/>
      <c r="D69" s="59"/>
      <c r="E69" s="77"/>
      <c r="F69" s="78"/>
      <c r="G69" s="77"/>
      <c r="H69" s="78"/>
    </row>
    <row r="70" spans="1:8" ht="12" customHeight="1">
      <c r="A70" s="677"/>
      <c r="B70" s="679"/>
      <c r="C70" s="682"/>
      <c r="D70" s="59"/>
      <c r="E70" s="77"/>
      <c r="F70" s="78"/>
      <c r="G70" s="77"/>
      <c r="H70" s="78"/>
    </row>
    <row r="71" spans="1:8" ht="12" customHeight="1" thickBot="1">
      <c r="A71" s="678"/>
      <c r="B71" s="680"/>
      <c r="C71" s="683"/>
      <c r="D71" s="59"/>
      <c r="E71" s="77"/>
      <c r="F71" s="78"/>
      <c r="G71" s="77"/>
      <c r="H71" s="78"/>
    </row>
    <row r="72" spans="1:8" ht="12" customHeight="1" thickTop="1" thickBot="1">
      <c r="A72" s="86"/>
      <c r="B72" s="87"/>
      <c r="C72" s="88"/>
      <c r="D72" s="89" t="s">
        <v>65</v>
      </c>
      <c r="E72" s="90">
        <f>COUNTIF(E4:E71,"〇")</f>
        <v>20</v>
      </c>
      <c r="F72" s="91">
        <f>COUNTIF(F4:F71,"〇")</f>
        <v>19</v>
      </c>
      <c r="G72" s="90">
        <f>COUNTIF(G4:G71,"〇")</f>
        <v>18</v>
      </c>
      <c r="H72" s="91">
        <f>COUNTIF(H4:H71,"〇")</f>
        <v>19</v>
      </c>
    </row>
    <row r="73" spans="1:8">
      <c r="B73" s="445"/>
      <c r="C73" s="445"/>
      <c r="D73" s="265"/>
    </row>
  </sheetData>
  <mergeCells count="53">
    <mergeCell ref="A3:A20"/>
    <mergeCell ref="E1:F1"/>
    <mergeCell ref="G1:H1"/>
    <mergeCell ref="B3:B6"/>
    <mergeCell ref="C3:C6"/>
    <mergeCell ref="B7:B9"/>
    <mergeCell ref="C7:C9"/>
    <mergeCell ref="B10:B13"/>
    <mergeCell ref="C10:C13"/>
    <mergeCell ref="B14:B15"/>
    <mergeCell ref="C14:C15"/>
    <mergeCell ref="B16:B17"/>
    <mergeCell ref="C16:C17"/>
    <mergeCell ref="B18:B20"/>
    <mergeCell ref="C18:C20"/>
    <mergeCell ref="A21:A35"/>
    <mergeCell ref="B21:B22"/>
    <mergeCell ref="C21:C22"/>
    <mergeCell ref="B24:B26"/>
    <mergeCell ref="C24:C26"/>
    <mergeCell ref="B27:B28"/>
    <mergeCell ref="C27:C28"/>
    <mergeCell ref="B29:B32"/>
    <mergeCell ref="C29:C32"/>
    <mergeCell ref="B33:B35"/>
    <mergeCell ref="C33:C35"/>
    <mergeCell ref="B61:B64"/>
    <mergeCell ref="C61:C64"/>
    <mergeCell ref="A36:A47"/>
    <mergeCell ref="B36:B38"/>
    <mergeCell ref="C36:C38"/>
    <mergeCell ref="B39:B41"/>
    <mergeCell ref="C39:C41"/>
    <mergeCell ref="B42:B43"/>
    <mergeCell ref="C42:C43"/>
    <mergeCell ref="B45:B46"/>
    <mergeCell ref="C45:C46"/>
    <mergeCell ref="B65:B66"/>
    <mergeCell ref="C65:C66"/>
    <mergeCell ref="A67:A71"/>
    <mergeCell ref="B67:B71"/>
    <mergeCell ref="C67:C71"/>
    <mergeCell ref="A48:A66"/>
    <mergeCell ref="B48:B50"/>
    <mergeCell ref="C48:C50"/>
    <mergeCell ref="B51:B54"/>
    <mergeCell ref="C51:C54"/>
    <mergeCell ref="B55:B56"/>
    <mergeCell ref="C55:C56"/>
    <mergeCell ref="B57:B58"/>
    <mergeCell ref="C57:C58"/>
    <mergeCell ref="B59:B60"/>
    <mergeCell ref="C59:C60"/>
  </mergeCells>
  <phoneticPr fontId="3"/>
  <dataValidations count="1">
    <dataValidation type="list" allowBlank="1" showInputMessage="1" showErrorMessage="1" sqref="WVM983050:WVP983111 E4:H71 JA4:JD71 SW4:SZ71 ACS4:ACV71 AMO4:AMR71 AWK4:AWN71 BGG4:BGJ71 BQC4:BQF71 BZY4:CAB71 CJU4:CJX71 CTQ4:CTT71 DDM4:DDP71 DNI4:DNL71 DXE4:DXH71 EHA4:EHD71 EQW4:EQZ71 FAS4:FAV71 FKO4:FKR71 FUK4:FUN71 GEG4:GEJ71 GOC4:GOF71 GXY4:GYB71 HHU4:HHX71 HRQ4:HRT71 IBM4:IBP71 ILI4:ILL71 IVE4:IVH71 JFA4:JFD71 JOW4:JOZ71 JYS4:JYV71 KIO4:KIR71 KSK4:KSN71 LCG4:LCJ71 LMC4:LMF71 LVY4:LWB71 MFU4:MFX71 MPQ4:MPT71 MZM4:MZP71 NJI4:NJL71 NTE4:NTH71 ODA4:ODD71 OMW4:OMZ71 OWS4:OWV71 PGO4:PGR71 PQK4:PQN71 QAG4:QAJ71 QKC4:QKF71 QTY4:QUB71 RDU4:RDX71 RNQ4:RNT71 RXM4:RXP71 SHI4:SHL71 SRE4:SRH71 TBA4:TBD71 TKW4:TKZ71 TUS4:TUV71 UEO4:UER71 UOK4:UON71 UYG4:UYJ71 VIC4:VIF71 VRY4:VSB71 WBU4:WBX71 WLQ4:WLT71 WVM4:WVP71 E65546:H65607 E131082:H131143 JA65546:JD65607 SW65546:SZ65607 ACS65546:ACV65607 AMO65546:AMR65607 AWK65546:AWN65607 BGG65546:BGJ65607 BQC65546:BQF65607 BZY65546:CAB65607 CJU65546:CJX65607 CTQ65546:CTT65607 DDM65546:DDP65607 DNI65546:DNL65607 DXE65546:DXH65607 EHA65546:EHD65607 EQW65546:EQZ65607 FAS65546:FAV65607 FKO65546:FKR65607 FUK65546:FUN65607 GEG65546:GEJ65607 GOC65546:GOF65607 GXY65546:GYB65607 HHU65546:HHX65607 HRQ65546:HRT65607 IBM65546:IBP65607 ILI65546:ILL65607 IVE65546:IVH65607 JFA65546:JFD65607 JOW65546:JOZ65607 JYS65546:JYV65607 KIO65546:KIR65607 KSK65546:KSN65607 LCG65546:LCJ65607 LMC65546:LMF65607 LVY65546:LWB65607 MFU65546:MFX65607 MPQ65546:MPT65607 MZM65546:MZP65607 NJI65546:NJL65607 NTE65546:NTH65607 ODA65546:ODD65607 OMW65546:OMZ65607 OWS65546:OWV65607 PGO65546:PGR65607 PQK65546:PQN65607 QAG65546:QAJ65607 QKC65546:QKF65607 QTY65546:QUB65607 RDU65546:RDX65607 RNQ65546:RNT65607 RXM65546:RXP65607 SHI65546:SHL65607 SRE65546:SRH65607 TBA65546:TBD65607 TKW65546:TKZ65607 TUS65546:TUV65607 UEO65546:UER65607 UOK65546:UON65607 UYG65546:UYJ65607 VIC65546:VIF65607 VRY65546:VSB65607 WBU65546:WBX65607 WLQ65546:WLT65607 WVM65546:WVP65607 E196618:H196679 JA131082:JD131143 SW131082:SZ131143 ACS131082:ACV131143 AMO131082:AMR131143 AWK131082:AWN131143 BGG131082:BGJ131143 BQC131082:BQF131143 BZY131082:CAB131143 CJU131082:CJX131143 CTQ131082:CTT131143 DDM131082:DDP131143 DNI131082:DNL131143 DXE131082:DXH131143 EHA131082:EHD131143 EQW131082:EQZ131143 FAS131082:FAV131143 FKO131082:FKR131143 FUK131082:FUN131143 GEG131082:GEJ131143 GOC131082:GOF131143 GXY131082:GYB131143 HHU131082:HHX131143 HRQ131082:HRT131143 IBM131082:IBP131143 ILI131082:ILL131143 IVE131082:IVH131143 JFA131082:JFD131143 JOW131082:JOZ131143 JYS131082:JYV131143 KIO131082:KIR131143 KSK131082:KSN131143 LCG131082:LCJ131143 LMC131082:LMF131143 LVY131082:LWB131143 MFU131082:MFX131143 MPQ131082:MPT131143 MZM131082:MZP131143 NJI131082:NJL131143 NTE131082:NTH131143 ODA131082:ODD131143 OMW131082:OMZ131143 OWS131082:OWV131143 PGO131082:PGR131143 PQK131082:PQN131143 QAG131082:QAJ131143 QKC131082:QKF131143 QTY131082:QUB131143 RDU131082:RDX131143 RNQ131082:RNT131143 RXM131082:RXP131143 SHI131082:SHL131143 SRE131082:SRH131143 TBA131082:TBD131143 TKW131082:TKZ131143 TUS131082:TUV131143 UEO131082:UER131143 UOK131082:UON131143 UYG131082:UYJ131143 VIC131082:VIF131143 VRY131082:VSB131143 WBU131082:WBX131143 WLQ131082:WLT131143 WVM131082:WVP131143 E262154:H262215 JA196618:JD196679 SW196618:SZ196679 ACS196618:ACV196679 AMO196618:AMR196679 AWK196618:AWN196679 BGG196618:BGJ196679 BQC196618:BQF196679 BZY196618:CAB196679 CJU196618:CJX196679 CTQ196618:CTT196679 DDM196618:DDP196679 DNI196618:DNL196679 DXE196618:DXH196679 EHA196618:EHD196679 EQW196618:EQZ196679 FAS196618:FAV196679 FKO196618:FKR196679 FUK196618:FUN196679 GEG196618:GEJ196679 GOC196618:GOF196679 GXY196618:GYB196679 HHU196618:HHX196679 HRQ196618:HRT196679 IBM196618:IBP196679 ILI196618:ILL196679 IVE196618:IVH196679 JFA196618:JFD196679 JOW196618:JOZ196679 JYS196618:JYV196679 KIO196618:KIR196679 KSK196618:KSN196679 LCG196618:LCJ196679 LMC196618:LMF196679 LVY196618:LWB196679 MFU196618:MFX196679 MPQ196618:MPT196679 MZM196618:MZP196679 NJI196618:NJL196679 NTE196618:NTH196679 ODA196618:ODD196679 OMW196618:OMZ196679 OWS196618:OWV196679 PGO196618:PGR196679 PQK196618:PQN196679 QAG196618:QAJ196679 QKC196618:QKF196679 QTY196618:QUB196679 RDU196618:RDX196679 RNQ196618:RNT196679 RXM196618:RXP196679 SHI196618:SHL196679 SRE196618:SRH196679 TBA196618:TBD196679 TKW196618:TKZ196679 TUS196618:TUV196679 UEO196618:UER196679 UOK196618:UON196679 UYG196618:UYJ196679 VIC196618:VIF196679 VRY196618:VSB196679 WBU196618:WBX196679 WLQ196618:WLT196679 WVM196618:WVP196679 E327690:H327751 JA262154:JD262215 SW262154:SZ262215 ACS262154:ACV262215 AMO262154:AMR262215 AWK262154:AWN262215 BGG262154:BGJ262215 BQC262154:BQF262215 BZY262154:CAB262215 CJU262154:CJX262215 CTQ262154:CTT262215 DDM262154:DDP262215 DNI262154:DNL262215 DXE262154:DXH262215 EHA262154:EHD262215 EQW262154:EQZ262215 FAS262154:FAV262215 FKO262154:FKR262215 FUK262154:FUN262215 GEG262154:GEJ262215 GOC262154:GOF262215 GXY262154:GYB262215 HHU262154:HHX262215 HRQ262154:HRT262215 IBM262154:IBP262215 ILI262154:ILL262215 IVE262154:IVH262215 JFA262154:JFD262215 JOW262154:JOZ262215 JYS262154:JYV262215 KIO262154:KIR262215 KSK262154:KSN262215 LCG262154:LCJ262215 LMC262154:LMF262215 LVY262154:LWB262215 MFU262154:MFX262215 MPQ262154:MPT262215 MZM262154:MZP262215 NJI262154:NJL262215 NTE262154:NTH262215 ODA262154:ODD262215 OMW262154:OMZ262215 OWS262154:OWV262215 PGO262154:PGR262215 PQK262154:PQN262215 QAG262154:QAJ262215 QKC262154:QKF262215 QTY262154:QUB262215 RDU262154:RDX262215 RNQ262154:RNT262215 RXM262154:RXP262215 SHI262154:SHL262215 SRE262154:SRH262215 TBA262154:TBD262215 TKW262154:TKZ262215 TUS262154:TUV262215 UEO262154:UER262215 UOK262154:UON262215 UYG262154:UYJ262215 VIC262154:VIF262215 VRY262154:VSB262215 WBU262154:WBX262215 WLQ262154:WLT262215 WVM262154:WVP262215 E393226:H393287 JA327690:JD327751 SW327690:SZ327751 ACS327690:ACV327751 AMO327690:AMR327751 AWK327690:AWN327751 BGG327690:BGJ327751 BQC327690:BQF327751 BZY327690:CAB327751 CJU327690:CJX327751 CTQ327690:CTT327751 DDM327690:DDP327751 DNI327690:DNL327751 DXE327690:DXH327751 EHA327690:EHD327751 EQW327690:EQZ327751 FAS327690:FAV327751 FKO327690:FKR327751 FUK327690:FUN327751 GEG327690:GEJ327751 GOC327690:GOF327751 GXY327690:GYB327751 HHU327690:HHX327751 HRQ327690:HRT327751 IBM327690:IBP327751 ILI327690:ILL327751 IVE327690:IVH327751 JFA327690:JFD327751 JOW327690:JOZ327751 JYS327690:JYV327751 KIO327690:KIR327751 KSK327690:KSN327751 LCG327690:LCJ327751 LMC327690:LMF327751 LVY327690:LWB327751 MFU327690:MFX327751 MPQ327690:MPT327751 MZM327690:MZP327751 NJI327690:NJL327751 NTE327690:NTH327751 ODA327690:ODD327751 OMW327690:OMZ327751 OWS327690:OWV327751 PGO327690:PGR327751 PQK327690:PQN327751 QAG327690:QAJ327751 QKC327690:QKF327751 QTY327690:QUB327751 RDU327690:RDX327751 RNQ327690:RNT327751 RXM327690:RXP327751 SHI327690:SHL327751 SRE327690:SRH327751 TBA327690:TBD327751 TKW327690:TKZ327751 TUS327690:TUV327751 UEO327690:UER327751 UOK327690:UON327751 UYG327690:UYJ327751 VIC327690:VIF327751 VRY327690:VSB327751 WBU327690:WBX327751 WLQ327690:WLT327751 WVM327690:WVP327751 E458762:H458823 JA393226:JD393287 SW393226:SZ393287 ACS393226:ACV393287 AMO393226:AMR393287 AWK393226:AWN393287 BGG393226:BGJ393287 BQC393226:BQF393287 BZY393226:CAB393287 CJU393226:CJX393287 CTQ393226:CTT393287 DDM393226:DDP393287 DNI393226:DNL393287 DXE393226:DXH393287 EHA393226:EHD393287 EQW393226:EQZ393287 FAS393226:FAV393287 FKO393226:FKR393287 FUK393226:FUN393287 GEG393226:GEJ393287 GOC393226:GOF393287 GXY393226:GYB393287 HHU393226:HHX393287 HRQ393226:HRT393287 IBM393226:IBP393287 ILI393226:ILL393287 IVE393226:IVH393287 JFA393226:JFD393287 JOW393226:JOZ393287 JYS393226:JYV393287 KIO393226:KIR393287 KSK393226:KSN393287 LCG393226:LCJ393287 LMC393226:LMF393287 LVY393226:LWB393287 MFU393226:MFX393287 MPQ393226:MPT393287 MZM393226:MZP393287 NJI393226:NJL393287 NTE393226:NTH393287 ODA393226:ODD393287 OMW393226:OMZ393287 OWS393226:OWV393287 PGO393226:PGR393287 PQK393226:PQN393287 QAG393226:QAJ393287 QKC393226:QKF393287 QTY393226:QUB393287 RDU393226:RDX393287 RNQ393226:RNT393287 RXM393226:RXP393287 SHI393226:SHL393287 SRE393226:SRH393287 TBA393226:TBD393287 TKW393226:TKZ393287 TUS393226:TUV393287 UEO393226:UER393287 UOK393226:UON393287 UYG393226:UYJ393287 VIC393226:VIF393287 VRY393226:VSB393287 WBU393226:WBX393287 WLQ393226:WLT393287 WVM393226:WVP393287 E524298:H524359 JA458762:JD458823 SW458762:SZ458823 ACS458762:ACV458823 AMO458762:AMR458823 AWK458762:AWN458823 BGG458762:BGJ458823 BQC458762:BQF458823 BZY458762:CAB458823 CJU458762:CJX458823 CTQ458762:CTT458823 DDM458762:DDP458823 DNI458762:DNL458823 DXE458762:DXH458823 EHA458762:EHD458823 EQW458762:EQZ458823 FAS458762:FAV458823 FKO458762:FKR458823 FUK458762:FUN458823 GEG458762:GEJ458823 GOC458762:GOF458823 GXY458762:GYB458823 HHU458762:HHX458823 HRQ458762:HRT458823 IBM458762:IBP458823 ILI458762:ILL458823 IVE458762:IVH458823 JFA458762:JFD458823 JOW458762:JOZ458823 JYS458762:JYV458823 KIO458762:KIR458823 KSK458762:KSN458823 LCG458762:LCJ458823 LMC458762:LMF458823 LVY458762:LWB458823 MFU458762:MFX458823 MPQ458762:MPT458823 MZM458762:MZP458823 NJI458762:NJL458823 NTE458762:NTH458823 ODA458762:ODD458823 OMW458762:OMZ458823 OWS458762:OWV458823 PGO458762:PGR458823 PQK458762:PQN458823 QAG458762:QAJ458823 QKC458762:QKF458823 QTY458762:QUB458823 RDU458762:RDX458823 RNQ458762:RNT458823 RXM458762:RXP458823 SHI458762:SHL458823 SRE458762:SRH458823 TBA458762:TBD458823 TKW458762:TKZ458823 TUS458762:TUV458823 UEO458762:UER458823 UOK458762:UON458823 UYG458762:UYJ458823 VIC458762:VIF458823 VRY458762:VSB458823 WBU458762:WBX458823 WLQ458762:WLT458823 WVM458762:WVP458823 E589834:H589895 JA524298:JD524359 SW524298:SZ524359 ACS524298:ACV524359 AMO524298:AMR524359 AWK524298:AWN524359 BGG524298:BGJ524359 BQC524298:BQF524359 BZY524298:CAB524359 CJU524298:CJX524359 CTQ524298:CTT524359 DDM524298:DDP524359 DNI524298:DNL524359 DXE524298:DXH524359 EHA524298:EHD524359 EQW524298:EQZ524359 FAS524298:FAV524359 FKO524298:FKR524359 FUK524298:FUN524359 GEG524298:GEJ524359 GOC524298:GOF524359 GXY524298:GYB524359 HHU524298:HHX524359 HRQ524298:HRT524359 IBM524298:IBP524359 ILI524298:ILL524359 IVE524298:IVH524359 JFA524298:JFD524359 JOW524298:JOZ524359 JYS524298:JYV524359 KIO524298:KIR524359 KSK524298:KSN524359 LCG524298:LCJ524359 LMC524298:LMF524359 LVY524298:LWB524359 MFU524298:MFX524359 MPQ524298:MPT524359 MZM524298:MZP524359 NJI524298:NJL524359 NTE524298:NTH524359 ODA524298:ODD524359 OMW524298:OMZ524359 OWS524298:OWV524359 PGO524298:PGR524359 PQK524298:PQN524359 QAG524298:QAJ524359 QKC524298:QKF524359 QTY524298:QUB524359 RDU524298:RDX524359 RNQ524298:RNT524359 RXM524298:RXP524359 SHI524298:SHL524359 SRE524298:SRH524359 TBA524298:TBD524359 TKW524298:TKZ524359 TUS524298:TUV524359 UEO524298:UER524359 UOK524298:UON524359 UYG524298:UYJ524359 VIC524298:VIF524359 VRY524298:VSB524359 WBU524298:WBX524359 WLQ524298:WLT524359 WVM524298:WVP524359 E655370:H655431 JA589834:JD589895 SW589834:SZ589895 ACS589834:ACV589895 AMO589834:AMR589895 AWK589834:AWN589895 BGG589834:BGJ589895 BQC589834:BQF589895 BZY589834:CAB589895 CJU589834:CJX589895 CTQ589834:CTT589895 DDM589834:DDP589895 DNI589834:DNL589895 DXE589834:DXH589895 EHA589834:EHD589895 EQW589834:EQZ589895 FAS589834:FAV589895 FKO589834:FKR589895 FUK589834:FUN589895 GEG589834:GEJ589895 GOC589834:GOF589895 GXY589834:GYB589895 HHU589834:HHX589895 HRQ589834:HRT589895 IBM589834:IBP589895 ILI589834:ILL589895 IVE589834:IVH589895 JFA589834:JFD589895 JOW589834:JOZ589895 JYS589834:JYV589895 KIO589834:KIR589895 KSK589834:KSN589895 LCG589834:LCJ589895 LMC589834:LMF589895 LVY589834:LWB589895 MFU589834:MFX589895 MPQ589834:MPT589895 MZM589834:MZP589895 NJI589834:NJL589895 NTE589834:NTH589895 ODA589834:ODD589895 OMW589834:OMZ589895 OWS589834:OWV589895 PGO589834:PGR589895 PQK589834:PQN589895 QAG589834:QAJ589895 QKC589834:QKF589895 QTY589834:QUB589895 RDU589834:RDX589895 RNQ589834:RNT589895 RXM589834:RXP589895 SHI589834:SHL589895 SRE589834:SRH589895 TBA589834:TBD589895 TKW589834:TKZ589895 TUS589834:TUV589895 UEO589834:UER589895 UOK589834:UON589895 UYG589834:UYJ589895 VIC589834:VIF589895 VRY589834:VSB589895 WBU589834:WBX589895 WLQ589834:WLT589895 WVM589834:WVP589895 E720906:H720967 JA655370:JD655431 SW655370:SZ655431 ACS655370:ACV655431 AMO655370:AMR655431 AWK655370:AWN655431 BGG655370:BGJ655431 BQC655370:BQF655431 BZY655370:CAB655431 CJU655370:CJX655431 CTQ655370:CTT655431 DDM655370:DDP655431 DNI655370:DNL655431 DXE655370:DXH655431 EHA655370:EHD655431 EQW655370:EQZ655431 FAS655370:FAV655431 FKO655370:FKR655431 FUK655370:FUN655431 GEG655370:GEJ655431 GOC655370:GOF655431 GXY655370:GYB655431 HHU655370:HHX655431 HRQ655370:HRT655431 IBM655370:IBP655431 ILI655370:ILL655431 IVE655370:IVH655431 JFA655370:JFD655431 JOW655370:JOZ655431 JYS655370:JYV655431 KIO655370:KIR655431 KSK655370:KSN655431 LCG655370:LCJ655431 LMC655370:LMF655431 LVY655370:LWB655431 MFU655370:MFX655431 MPQ655370:MPT655431 MZM655370:MZP655431 NJI655370:NJL655431 NTE655370:NTH655431 ODA655370:ODD655431 OMW655370:OMZ655431 OWS655370:OWV655431 PGO655370:PGR655431 PQK655370:PQN655431 QAG655370:QAJ655431 QKC655370:QKF655431 QTY655370:QUB655431 RDU655370:RDX655431 RNQ655370:RNT655431 RXM655370:RXP655431 SHI655370:SHL655431 SRE655370:SRH655431 TBA655370:TBD655431 TKW655370:TKZ655431 TUS655370:TUV655431 UEO655370:UER655431 UOK655370:UON655431 UYG655370:UYJ655431 VIC655370:VIF655431 VRY655370:VSB655431 WBU655370:WBX655431 WLQ655370:WLT655431 WVM655370:WVP655431 E786442:H786503 JA720906:JD720967 SW720906:SZ720967 ACS720906:ACV720967 AMO720906:AMR720967 AWK720906:AWN720967 BGG720906:BGJ720967 BQC720906:BQF720967 BZY720906:CAB720967 CJU720906:CJX720967 CTQ720906:CTT720967 DDM720906:DDP720967 DNI720906:DNL720967 DXE720906:DXH720967 EHA720906:EHD720967 EQW720906:EQZ720967 FAS720906:FAV720967 FKO720906:FKR720967 FUK720906:FUN720967 GEG720906:GEJ720967 GOC720906:GOF720967 GXY720906:GYB720967 HHU720906:HHX720967 HRQ720906:HRT720967 IBM720906:IBP720967 ILI720906:ILL720967 IVE720906:IVH720967 JFA720906:JFD720967 JOW720906:JOZ720967 JYS720906:JYV720967 KIO720906:KIR720967 KSK720906:KSN720967 LCG720906:LCJ720967 LMC720906:LMF720967 LVY720906:LWB720967 MFU720906:MFX720967 MPQ720906:MPT720967 MZM720906:MZP720967 NJI720906:NJL720967 NTE720906:NTH720967 ODA720906:ODD720967 OMW720906:OMZ720967 OWS720906:OWV720967 PGO720906:PGR720967 PQK720906:PQN720967 QAG720906:QAJ720967 QKC720906:QKF720967 QTY720906:QUB720967 RDU720906:RDX720967 RNQ720906:RNT720967 RXM720906:RXP720967 SHI720906:SHL720967 SRE720906:SRH720967 TBA720906:TBD720967 TKW720906:TKZ720967 TUS720906:TUV720967 UEO720906:UER720967 UOK720906:UON720967 UYG720906:UYJ720967 VIC720906:VIF720967 VRY720906:VSB720967 WBU720906:WBX720967 WLQ720906:WLT720967 WVM720906:WVP720967 E851978:H852039 JA786442:JD786503 SW786442:SZ786503 ACS786442:ACV786503 AMO786442:AMR786503 AWK786442:AWN786503 BGG786442:BGJ786503 BQC786442:BQF786503 BZY786442:CAB786503 CJU786442:CJX786503 CTQ786442:CTT786503 DDM786442:DDP786503 DNI786442:DNL786503 DXE786442:DXH786503 EHA786442:EHD786503 EQW786442:EQZ786503 FAS786442:FAV786503 FKO786442:FKR786503 FUK786442:FUN786503 GEG786442:GEJ786503 GOC786442:GOF786503 GXY786442:GYB786503 HHU786442:HHX786503 HRQ786442:HRT786503 IBM786442:IBP786503 ILI786442:ILL786503 IVE786442:IVH786503 JFA786442:JFD786503 JOW786442:JOZ786503 JYS786442:JYV786503 KIO786442:KIR786503 KSK786442:KSN786503 LCG786442:LCJ786503 LMC786442:LMF786503 LVY786442:LWB786503 MFU786442:MFX786503 MPQ786442:MPT786503 MZM786442:MZP786503 NJI786442:NJL786503 NTE786442:NTH786503 ODA786442:ODD786503 OMW786442:OMZ786503 OWS786442:OWV786503 PGO786442:PGR786503 PQK786442:PQN786503 QAG786442:QAJ786503 QKC786442:QKF786503 QTY786442:QUB786503 RDU786442:RDX786503 RNQ786442:RNT786503 RXM786442:RXP786503 SHI786442:SHL786503 SRE786442:SRH786503 TBA786442:TBD786503 TKW786442:TKZ786503 TUS786442:TUV786503 UEO786442:UER786503 UOK786442:UON786503 UYG786442:UYJ786503 VIC786442:VIF786503 VRY786442:VSB786503 WBU786442:WBX786503 WLQ786442:WLT786503 WVM786442:WVP786503 E917514:H917575 JA851978:JD852039 SW851978:SZ852039 ACS851978:ACV852039 AMO851978:AMR852039 AWK851978:AWN852039 BGG851978:BGJ852039 BQC851978:BQF852039 BZY851978:CAB852039 CJU851978:CJX852039 CTQ851978:CTT852039 DDM851978:DDP852039 DNI851978:DNL852039 DXE851978:DXH852039 EHA851978:EHD852039 EQW851978:EQZ852039 FAS851978:FAV852039 FKO851978:FKR852039 FUK851978:FUN852039 GEG851978:GEJ852039 GOC851978:GOF852039 GXY851978:GYB852039 HHU851978:HHX852039 HRQ851978:HRT852039 IBM851978:IBP852039 ILI851978:ILL852039 IVE851978:IVH852039 JFA851978:JFD852039 JOW851978:JOZ852039 JYS851978:JYV852039 KIO851978:KIR852039 KSK851978:KSN852039 LCG851978:LCJ852039 LMC851978:LMF852039 LVY851978:LWB852039 MFU851978:MFX852039 MPQ851978:MPT852039 MZM851978:MZP852039 NJI851978:NJL852039 NTE851978:NTH852039 ODA851978:ODD852039 OMW851978:OMZ852039 OWS851978:OWV852039 PGO851978:PGR852039 PQK851978:PQN852039 QAG851978:QAJ852039 QKC851978:QKF852039 QTY851978:QUB852039 RDU851978:RDX852039 RNQ851978:RNT852039 RXM851978:RXP852039 SHI851978:SHL852039 SRE851978:SRH852039 TBA851978:TBD852039 TKW851978:TKZ852039 TUS851978:TUV852039 UEO851978:UER852039 UOK851978:UON852039 UYG851978:UYJ852039 VIC851978:VIF852039 VRY851978:VSB852039 WBU851978:WBX852039 WLQ851978:WLT852039 WVM851978:WVP852039 E983050:H983111 JA917514:JD917575 SW917514:SZ917575 ACS917514:ACV917575 AMO917514:AMR917575 AWK917514:AWN917575 BGG917514:BGJ917575 BQC917514:BQF917575 BZY917514:CAB917575 CJU917514:CJX917575 CTQ917514:CTT917575 DDM917514:DDP917575 DNI917514:DNL917575 DXE917514:DXH917575 EHA917514:EHD917575 EQW917514:EQZ917575 FAS917514:FAV917575 FKO917514:FKR917575 FUK917514:FUN917575 GEG917514:GEJ917575 GOC917514:GOF917575 GXY917514:GYB917575 HHU917514:HHX917575 HRQ917514:HRT917575 IBM917514:IBP917575 ILI917514:ILL917575 IVE917514:IVH917575 JFA917514:JFD917575 JOW917514:JOZ917575 JYS917514:JYV917575 KIO917514:KIR917575 KSK917514:KSN917575 LCG917514:LCJ917575 LMC917514:LMF917575 LVY917514:LWB917575 MFU917514:MFX917575 MPQ917514:MPT917575 MZM917514:MZP917575 NJI917514:NJL917575 NTE917514:NTH917575 ODA917514:ODD917575 OMW917514:OMZ917575 OWS917514:OWV917575 PGO917514:PGR917575 PQK917514:PQN917575 QAG917514:QAJ917575 QKC917514:QKF917575 QTY917514:QUB917575 RDU917514:RDX917575 RNQ917514:RNT917575 RXM917514:RXP917575 SHI917514:SHL917575 SRE917514:SRH917575 TBA917514:TBD917575 TKW917514:TKZ917575 TUS917514:TUV917575 UEO917514:UER917575 UOK917514:UON917575 UYG917514:UYJ917575 VIC917514:VIF917575 VRY917514:VSB917575 WBU917514:WBX917575 WLQ917514:WLT917575 WVM917514:WVP917575 WLQ983050:WLT983111 JA983050:JD983111 SW983050:SZ983111 ACS983050:ACV983111 AMO983050:AMR983111 AWK983050:AWN983111 BGG983050:BGJ983111 BQC983050:BQF983111 BZY983050:CAB983111 CJU983050:CJX983111 CTQ983050:CTT983111 DDM983050:DDP983111 DNI983050:DNL983111 DXE983050:DXH983111 EHA983050:EHD983111 EQW983050:EQZ983111 FAS983050:FAV983111 FKO983050:FKR983111 FUK983050:FUN983111 GEG983050:GEJ983111 GOC983050:GOF983111 GXY983050:GYB983111 HHU983050:HHX983111 HRQ983050:HRT983111 IBM983050:IBP983111 ILI983050:ILL983111 IVE983050:IVH983111 JFA983050:JFD983111 JOW983050:JOZ983111 JYS983050:JYV983111 KIO983050:KIR983111 KSK983050:KSN983111 LCG983050:LCJ983111 LMC983050:LMF983111 LVY983050:LWB983111 MFU983050:MFX983111 MPQ983050:MPT983111 MZM983050:MZP983111 NJI983050:NJL983111 NTE983050:NTH983111 ODA983050:ODD983111 OMW983050:OMZ983111 OWS983050:OWV983111 PGO983050:PGR983111 PQK983050:PQN983111 QAG983050:QAJ983111 QKC983050:QKF983111 QTY983050:QUB983111 RDU983050:RDX983111 RNQ983050:RNT983111 RXM983050:RXP983111 SHI983050:SHL983111 SRE983050:SRH983111 TBA983050:TBD983111 TKW983050:TKZ983111 TUS983050:TUV983111 UEO983050:UER983111 UOK983050:UON983111 UYG983050:UYJ983111 VIC983050:VIF983111 VRY983050:VSB983111 WBU983050:WBX983111">
      <formula1>$I$14:$I$15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topLeftCell="A4" zoomScaleNormal="100" zoomScaleSheetLayoutView="100" workbookViewId="0">
      <selection activeCell="D89" sqref="D89"/>
    </sheetView>
  </sheetViews>
  <sheetFormatPr defaultRowHeight="13.5"/>
  <cols>
    <col min="1" max="2" width="8.75" customWidth="1"/>
    <col min="3" max="3" width="3.625" customWidth="1"/>
    <col min="4" max="8" width="17.375" customWidth="1"/>
  </cols>
  <sheetData>
    <row r="1" spans="1:8" ht="17.25" hidden="1">
      <c r="D1" s="50"/>
      <c r="E1" s="50"/>
      <c r="F1" s="52"/>
      <c r="G1" s="52"/>
    </row>
    <row r="2" spans="1:8" ht="17.25" hidden="1">
      <c r="D2" s="50"/>
      <c r="E2" s="50"/>
      <c r="F2" s="52"/>
      <c r="G2" s="52"/>
    </row>
    <row r="3" spans="1:8" ht="17.25" hidden="1">
      <c r="D3" s="50"/>
      <c r="E3" s="50"/>
      <c r="F3" s="52"/>
      <c r="G3" s="52"/>
    </row>
    <row r="4" spans="1:8" s="4" customFormat="1" ht="21" customHeight="1">
      <c r="A4" s="585" t="s">
        <v>55</v>
      </c>
      <c r="B4" s="585"/>
      <c r="C4" s="585"/>
      <c r="D4" s="585"/>
      <c r="E4" s="585"/>
      <c r="F4" s="585"/>
      <c r="G4" s="585"/>
    </row>
    <row r="5" spans="1:8" s="4" customFormat="1" ht="7.5" customHeight="1">
      <c r="A5" s="51"/>
      <c r="B5" s="51"/>
      <c r="C5" s="51"/>
      <c r="D5" s="53"/>
      <c r="E5" s="53"/>
      <c r="F5" s="53"/>
      <c r="G5" s="53"/>
    </row>
    <row r="6" spans="1:8" s="4" customFormat="1" ht="12.75" customHeight="1">
      <c r="A6" s="580" t="s">
        <v>54</v>
      </c>
      <c r="B6" s="580"/>
      <c r="C6" s="17"/>
      <c r="D6" s="53" t="s">
        <v>53</v>
      </c>
      <c r="E6" s="4" t="s">
        <v>891</v>
      </c>
      <c r="F6" s="30" t="s">
        <v>52</v>
      </c>
      <c r="G6" s="53"/>
    </row>
    <row r="7" spans="1:8" s="4" customFormat="1" ht="12.75" customHeight="1">
      <c r="C7" s="51"/>
      <c r="D7" s="33" t="s">
        <v>287</v>
      </c>
      <c r="E7" s="226" t="s">
        <v>892</v>
      </c>
      <c r="F7" s="30" t="s">
        <v>51</v>
      </c>
      <c r="G7" s="53"/>
    </row>
    <row r="8" spans="1:8" s="4" customFormat="1" ht="8.25" customHeight="1">
      <c r="A8" s="17"/>
      <c r="B8" s="17"/>
      <c r="C8" s="17"/>
      <c r="D8" s="53"/>
      <c r="E8" s="53"/>
      <c r="F8" s="53"/>
      <c r="G8" s="53"/>
    </row>
    <row r="9" spans="1:8" s="4" customFormat="1" ht="12.75" customHeight="1">
      <c r="A9" s="580" t="s">
        <v>50</v>
      </c>
      <c r="B9" s="580"/>
      <c r="C9" s="17"/>
      <c r="D9" s="53" t="s">
        <v>49</v>
      </c>
      <c r="E9" s="53"/>
      <c r="F9" s="53"/>
      <c r="G9" s="53"/>
    </row>
    <row r="10" spans="1:8" s="4" customFormat="1" ht="12.75" customHeight="1">
      <c r="C10" s="51"/>
      <c r="D10" s="30" t="s">
        <v>288</v>
      </c>
      <c r="E10" s="53"/>
      <c r="F10" s="56"/>
      <c r="G10" s="53"/>
    </row>
    <row r="11" spans="1:8" s="4" customFormat="1" ht="12.75" customHeight="1">
      <c r="A11" s="17"/>
      <c r="B11" s="17"/>
      <c r="C11" s="17"/>
      <c r="D11" s="30" t="s">
        <v>898</v>
      </c>
      <c r="E11" s="53"/>
      <c r="F11" s="53"/>
      <c r="G11" s="53"/>
    </row>
    <row r="12" spans="1:8" s="4" customFormat="1" ht="8.25" customHeight="1">
      <c r="A12" s="17"/>
      <c r="B12" s="17"/>
      <c r="C12" s="17"/>
      <c r="D12" s="53"/>
      <c r="E12" s="53"/>
      <c r="F12" s="53"/>
      <c r="G12" s="53"/>
    </row>
    <row r="13" spans="1:8" s="4" customFormat="1" ht="12.75" customHeight="1">
      <c r="A13" s="580" t="s">
        <v>48</v>
      </c>
      <c r="B13" s="580"/>
      <c r="C13" s="17"/>
      <c r="D13" s="53" t="s">
        <v>47</v>
      </c>
      <c r="E13" s="53" t="s">
        <v>44</v>
      </c>
      <c r="F13" s="53" t="s">
        <v>44</v>
      </c>
      <c r="G13" s="53"/>
    </row>
    <row r="14" spans="1:8" s="4" customFormat="1" ht="12.75" customHeight="1">
      <c r="C14" s="51"/>
      <c r="D14" s="53" t="s">
        <v>46</v>
      </c>
      <c r="E14" s="265" t="s">
        <v>112</v>
      </c>
      <c r="F14" s="226" t="s">
        <v>114</v>
      </c>
      <c r="G14" s="53"/>
      <c r="H14" s="23"/>
    </row>
    <row r="15" spans="1:8" s="4" customFormat="1" ht="12.75" customHeight="1">
      <c r="A15" s="580"/>
      <c r="B15" s="580"/>
      <c r="C15" s="51"/>
      <c r="D15" s="12" t="s">
        <v>45</v>
      </c>
      <c r="E15" s="226" t="s">
        <v>113</v>
      </c>
      <c r="F15" s="226" t="s">
        <v>115</v>
      </c>
      <c r="G15" s="53"/>
    </row>
    <row r="16" spans="1:8" s="4" customFormat="1" ht="8.25" customHeight="1">
      <c r="A16" s="51"/>
      <c r="B16" s="51"/>
      <c r="C16" s="51"/>
      <c r="D16" s="53"/>
      <c r="E16" s="53"/>
      <c r="F16" s="53"/>
      <c r="G16" s="53"/>
    </row>
    <row r="17" spans="1:7" s="4" customFormat="1" ht="12.75" customHeight="1">
      <c r="A17" s="17"/>
      <c r="B17" s="17"/>
      <c r="C17" s="17"/>
      <c r="D17" s="266" t="s">
        <v>47</v>
      </c>
      <c r="E17" s="53" t="s">
        <v>44</v>
      </c>
      <c r="F17" s="3" t="s">
        <v>43</v>
      </c>
    </row>
    <row r="18" spans="1:7" s="4" customFormat="1" ht="12.75" customHeight="1">
      <c r="A18" s="17"/>
      <c r="B18" s="17"/>
      <c r="C18" s="17"/>
      <c r="D18" s="266" t="s">
        <v>116</v>
      </c>
      <c r="E18" s="53" t="s">
        <v>289</v>
      </c>
      <c r="F18" s="53" t="s">
        <v>118</v>
      </c>
    </row>
    <row r="19" spans="1:7" s="4" customFormat="1" ht="12.75" customHeight="1">
      <c r="A19" s="17"/>
      <c r="B19" s="17"/>
      <c r="C19" s="17"/>
      <c r="D19" s="226" t="s">
        <v>117</v>
      </c>
      <c r="E19" s="30" t="s">
        <v>899</v>
      </c>
      <c r="F19" s="226" t="s">
        <v>119</v>
      </c>
    </row>
    <row r="20" spans="1:7" s="4" customFormat="1" ht="8.25" customHeight="1">
      <c r="A20" s="17"/>
      <c r="B20" s="17"/>
      <c r="C20" s="17"/>
      <c r="D20" s="30"/>
      <c r="E20" s="30"/>
    </row>
    <row r="21" spans="1:7" s="4" customFormat="1" ht="8.25" customHeight="1">
      <c r="A21" s="17"/>
      <c r="B21" s="17"/>
      <c r="C21" s="17"/>
      <c r="D21" s="53"/>
      <c r="E21" s="53"/>
      <c r="F21" s="53"/>
      <c r="G21" s="53"/>
    </row>
    <row r="22" spans="1:7" s="4" customFormat="1" ht="12.75" customHeight="1">
      <c r="A22" s="580" t="s">
        <v>42</v>
      </c>
      <c r="B22" s="580"/>
      <c r="C22" s="17"/>
      <c r="D22" s="53" t="s">
        <v>291</v>
      </c>
      <c r="E22" s="53"/>
      <c r="F22" s="53"/>
      <c r="G22" s="53"/>
    </row>
    <row r="23" spans="1:7" s="4" customFormat="1" ht="12.75" customHeight="1">
      <c r="C23" s="51"/>
      <c r="D23" s="3" t="s">
        <v>292</v>
      </c>
      <c r="E23" s="53"/>
      <c r="F23" s="53"/>
      <c r="G23" s="53"/>
    </row>
    <row r="24" spans="1:7" s="4" customFormat="1" ht="8.25" customHeight="1">
      <c r="A24" s="17"/>
      <c r="B24" s="17"/>
      <c r="C24" s="17"/>
      <c r="D24" s="53"/>
      <c r="E24" s="53"/>
      <c r="F24" s="53"/>
      <c r="G24" s="53"/>
    </row>
    <row r="25" spans="1:7" s="4" customFormat="1" ht="12.75" customHeight="1">
      <c r="A25" s="580" t="s">
        <v>41</v>
      </c>
      <c r="B25" s="580"/>
      <c r="C25" s="17"/>
      <c r="D25" s="53" t="s">
        <v>40</v>
      </c>
      <c r="E25" s="53" t="s">
        <v>39</v>
      </c>
      <c r="F25" s="53" t="s">
        <v>38</v>
      </c>
    </row>
    <row r="26" spans="1:7" s="4" customFormat="1" ht="12.75" customHeight="1">
      <c r="C26" s="51"/>
      <c r="D26" s="3" t="s">
        <v>290</v>
      </c>
      <c r="E26" s="53" t="s">
        <v>37</v>
      </c>
      <c r="F26" s="107" t="s">
        <v>125</v>
      </c>
    </row>
    <row r="27" spans="1:7" s="4" customFormat="1" ht="8.25" customHeight="1">
      <c r="A27" s="17"/>
      <c r="B27" s="17"/>
      <c r="C27" s="17"/>
      <c r="D27" s="17"/>
      <c r="E27" s="17"/>
      <c r="F27" s="17"/>
      <c r="G27" s="17"/>
    </row>
    <row r="28" spans="1:7" s="4" customFormat="1" ht="12.75" customHeight="1">
      <c r="A28" s="580" t="s">
        <v>36</v>
      </c>
      <c r="B28" s="580"/>
      <c r="C28" s="51"/>
      <c r="D28" s="581" t="s">
        <v>34</v>
      </c>
      <c r="E28" s="581"/>
      <c r="F28" s="17"/>
    </row>
    <row r="29" spans="1:7" s="4" customFormat="1" ht="8.25" customHeight="1">
      <c r="A29" s="580"/>
      <c r="B29" s="580"/>
      <c r="C29" s="51"/>
      <c r="D29" s="17"/>
      <c r="E29" s="17"/>
      <c r="F29" s="17"/>
    </row>
    <row r="30" spans="1:7" s="4" customFormat="1" ht="12.75" customHeight="1">
      <c r="A30" s="580" t="s">
        <v>35</v>
      </c>
      <c r="B30" s="580"/>
      <c r="C30" s="51"/>
      <c r="D30" s="581" t="s">
        <v>34</v>
      </c>
      <c r="E30" s="581"/>
      <c r="F30" s="17"/>
    </row>
    <row r="31" spans="1:7" s="4" customFormat="1" ht="8.25" customHeight="1">
      <c r="A31" s="17"/>
      <c r="B31" s="17"/>
      <c r="C31" s="17"/>
      <c r="D31" s="17"/>
      <c r="E31" s="17"/>
      <c r="F31" s="17"/>
    </row>
    <row r="32" spans="1:7" s="4" customFormat="1" ht="18.75">
      <c r="A32" s="585" t="s">
        <v>3</v>
      </c>
      <c r="B32" s="585"/>
      <c r="C32" s="585"/>
      <c r="D32" s="585"/>
      <c r="E32" s="585"/>
      <c r="F32" s="585"/>
      <c r="G32" s="585"/>
    </row>
    <row r="33" spans="1:8" s="4" customFormat="1" ht="6.75" customHeight="1">
      <c r="A33" s="17"/>
      <c r="B33" s="17"/>
      <c r="C33" s="17"/>
      <c r="D33" s="17"/>
      <c r="E33" s="17"/>
      <c r="F33" s="17"/>
      <c r="G33" s="17"/>
    </row>
    <row r="34" spans="1:8" s="4" customFormat="1" ht="12.75" customHeight="1">
      <c r="A34" s="586" t="s">
        <v>206</v>
      </c>
      <c r="B34" s="586"/>
      <c r="C34" s="17"/>
      <c r="D34" s="17" t="s">
        <v>581</v>
      </c>
      <c r="E34" s="17" t="s">
        <v>207</v>
      </c>
      <c r="F34" s="17"/>
      <c r="G34" s="17"/>
    </row>
    <row r="35" spans="1:8" s="4" customFormat="1" ht="12.75" customHeight="1">
      <c r="A35" s="17"/>
      <c r="B35" s="17"/>
      <c r="C35" s="17"/>
      <c r="D35" s="17"/>
      <c r="E35" s="17"/>
      <c r="F35" s="17"/>
      <c r="G35" s="17"/>
    </row>
    <row r="36" spans="1:8" s="4" customFormat="1" ht="12.75" customHeight="1">
      <c r="A36" s="580" t="s">
        <v>4</v>
      </c>
      <c r="B36" s="580"/>
      <c r="C36" s="53"/>
      <c r="D36" s="259" t="s">
        <v>127</v>
      </c>
      <c r="E36" s="17"/>
      <c r="F36" s="17"/>
      <c r="G36" s="17"/>
    </row>
    <row r="37" spans="1:8" s="4" customFormat="1" ht="12.75" customHeight="1">
      <c r="A37" s="51"/>
      <c r="B37" s="17"/>
      <c r="C37" s="17"/>
      <c r="D37" s="17"/>
      <c r="E37" s="17"/>
      <c r="F37" s="569"/>
      <c r="G37" s="17"/>
      <c r="H37" s="18"/>
    </row>
    <row r="38" spans="1:8" s="4" customFormat="1" ht="12.75" customHeight="1">
      <c r="A38" s="580" t="s">
        <v>5</v>
      </c>
      <c r="B38" s="580"/>
      <c r="C38" s="34"/>
      <c r="D38" s="568" t="s">
        <v>871</v>
      </c>
      <c r="E38" s="568" t="s">
        <v>872</v>
      </c>
      <c r="F38" s="545" t="s">
        <v>300</v>
      </c>
      <c r="G38" s="546"/>
      <c r="H38" s="18"/>
    </row>
    <row r="39" spans="1:8" s="4" customFormat="1" ht="12.75" customHeight="1">
      <c r="A39" s="57"/>
      <c r="B39" s="34"/>
      <c r="C39" s="34"/>
      <c r="D39" s="554"/>
      <c r="E39" s="554"/>
      <c r="F39" s="555"/>
      <c r="G39" s="547"/>
      <c r="H39" s="18"/>
    </row>
    <row r="40" spans="1:8" s="4" customFormat="1" ht="12.75" customHeight="1">
      <c r="A40" s="17"/>
      <c r="B40" s="17"/>
      <c r="C40" s="17"/>
      <c r="D40" s="556" t="s">
        <v>301</v>
      </c>
      <c r="E40" s="557"/>
      <c r="F40" s="557"/>
      <c r="G40" s="548"/>
      <c r="H40" s="552"/>
    </row>
    <row r="41" spans="1:8" s="4" customFormat="1" ht="12.75" customHeight="1">
      <c r="A41" s="580" t="s">
        <v>33</v>
      </c>
      <c r="B41" s="580"/>
      <c r="C41" s="34"/>
      <c r="D41" s="558" t="s">
        <v>874</v>
      </c>
      <c r="E41" s="558" t="s">
        <v>873</v>
      </c>
      <c r="F41" s="262" t="s">
        <v>302</v>
      </c>
      <c r="G41" s="548"/>
      <c r="H41" s="552"/>
    </row>
    <row r="42" spans="1:8" ht="12.75" customHeight="1">
      <c r="A42" s="17"/>
      <c r="B42" s="34"/>
      <c r="C42" s="34"/>
      <c r="D42" s="559" t="s">
        <v>876</v>
      </c>
      <c r="E42" s="560" t="s">
        <v>877</v>
      </c>
      <c r="F42" s="559" t="s">
        <v>303</v>
      </c>
      <c r="G42" s="549"/>
      <c r="H42" s="553"/>
    </row>
    <row r="43" spans="1:8" ht="12.75" customHeight="1">
      <c r="A43" s="17"/>
      <c r="B43" s="34"/>
      <c r="C43" s="34"/>
      <c r="D43" s="561" t="s">
        <v>210</v>
      </c>
      <c r="E43" s="263"/>
      <c r="F43" s="262"/>
      <c r="G43" s="550"/>
      <c r="H43" s="371"/>
    </row>
    <row r="44" spans="1:8" ht="12.75" customHeight="1">
      <c r="A44" s="17"/>
      <c r="B44" s="34"/>
      <c r="C44" s="34"/>
      <c r="D44" s="561" t="s">
        <v>874</v>
      </c>
      <c r="E44" s="558" t="s">
        <v>209</v>
      </c>
      <c r="F44" s="262" t="s">
        <v>302</v>
      </c>
      <c r="G44" s="551"/>
      <c r="H44" s="371"/>
    </row>
    <row r="45" spans="1:8" ht="12.75" customHeight="1">
      <c r="A45" s="17"/>
      <c r="B45" s="34"/>
      <c r="C45" s="34"/>
      <c r="D45" s="558" t="s">
        <v>875</v>
      </c>
      <c r="E45" s="263" t="s">
        <v>877</v>
      </c>
      <c r="F45" s="262" t="s">
        <v>304</v>
      </c>
      <c r="G45" s="550"/>
      <c r="H45" s="371"/>
    </row>
    <row r="46" spans="1:8" ht="12.75" customHeight="1">
      <c r="A46" s="17"/>
      <c r="B46" s="34"/>
      <c r="C46" s="34"/>
      <c r="D46" s="261"/>
      <c r="E46" s="571"/>
      <c r="F46" s="262" t="s">
        <v>208</v>
      </c>
      <c r="G46" s="550"/>
      <c r="H46" s="371"/>
    </row>
    <row r="47" spans="1:8" ht="12.75" customHeight="1">
      <c r="A47" s="17"/>
      <c r="B47" s="17"/>
      <c r="C47" s="17"/>
      <c r="D47" s="570"/>
      <c r="E47" s="37"/>
      <c r="F47" s="572"/>
      <c r="G47" s="37"/>
      <c r="H47" s="35"/>
    </row>
    <row r="48" spans="1:8" ht="12.75" customHeight="1">
      <c r="A48" s="580" t="s">
        <v>32</v>
      </c>
      <c r="B48" s="580"/>
      <c r="C48" s="3"/>
      <c r="D48" s="3" t="s">
        <v>56</v>
      </c>
      <c r="E48" s="33" t="s">
        <v>120</v>
      </c>
      <c r="F48" s="53"/>
      <c r="G48" s="3"/>
      <c r="H48" s="4"/>
    </row>
    <row r="49" spans="1:8" ht="12.75" customHeight="1">
      <c r="A49" s="51"/>
      <c r="B49" s="17"/>
      <c r="C49" s="17"/>
      <c r="D49" s="17"/>
      <c r="E49" s="17"/>
      <c r="F49" s="17"/>
      <c r="G49" s="17"/>
      <c r="H49" s="23"/>
    </row>
    <row r="50" spans="1:8" ht="12.75" customHeight="1">
      <c r="A50" s="580" t="s">
        <v>128</v>
      </c>
      <c r="B50" s="580"/>
      <c r="D50" s="106" t="s">
        <v>31</v>
      </c>
      <c r="E50" s="563" t="s">
        <v>882</v>
      </c>
      <c r="F50" s="53"/>
      <c r="G50" s="17"/>
      <c r="H50" s="4"/>
    </row>
    <row r="51" spans="1:8" ht="12.75" customHeight="1">
      <c r="A51" s="51"/>
      <c r="B51" s="17"/>
      <c r="C51" s="17"/>
      <c r="D51" s="53" t="s">
        <v>211</v>
      </c>
      <c r="E51" s="563" t="s">
        <v>883</v>
      </c>
      <c r="F51" s="53"/>
      <c r="G51" s="17"/>
      <c r="H51" s="4"/>
    </row>
    <row r="52" spans="1:8" ht="12.75" customHeight="1">
      <c r="A52" s="258"/>
      <c r="B52" s="17"/>
      <c r="C52" s="17"/>
      <c r="D52" s="260" t="s">
        <v>212</v>
      </c>
      <c r="E52" s="563" t="s">
        <v>80</v>
      </c>
      <c r="F52" s="260"/>
      <c r="G52" s="17"/>
      <c r="H52" s="4"/>
    </row>
    <row r="53" spans="1:8" ht="12.75" customHeight="1">
      <c r="A53" s="51"/>
      <c r="B53" s="17"/>
      <c r="C53" s="17"/>
      <c r="D53" s="3"/>
      <c r="E53" s="17"/>
      <c r="F53" s="17"/>
      <c r="G53" s="17"/>
      <c r="H53" s="4"/>
    </row>
    <row r="54" spans="1:8" ht="12.75" customHeight="1">
      <c r="A54" s="580" t="s">
        <v>30</v>
      </c>
      <c r="B54" s="580"/>
      <c r="D54" s="33" t="s">
        <v>213</v>
      </c>
      <c r="E54" s="106" t="s">
        <v>880</v>
      </c>
      <c r="F54" s="106" t="s">
        <v>472</v>
      </c>
      <c r="G54" s="36"/>
      <c r="H54" s="35"/>
    </row>
    <row r="55" spans="1:8" ht="12.75" customHeight="1">
      <c r="A55" s="51"/>
      <c r="B55" s="17"/>
      <c r="C55" s="17"/>
      <c r="D55" s="36"/>
      <c r="E55" s="36"/>
      <c r="F55" s="36"/>
      <c r="G55" s="36"/>
      <c r="H55" s="35"/>
    </row>
    <row r="56" spans="1:8" ht="12.75" customHeight="1">
      <c r="A56" s="580" t="s">
        <v>29</v>
      </c>
      <c r="B56" s="580"/>
      <c r="D56" s="33" t="s">
        <v>878</v>
      </c>
      <c r="E56" s="33" t="s">
        <v>879</v>
      </c>
      <c r="F56" s="33" t="s">
        <v>305</v>
      </c>
      <c r="G56" s="33"/>
      <c r="H56" s="37"/>
    </row>
    <row r="57" spans="1:8" ht="12.75" customHeight="1">
      <c r="A57" s="51"/>
      <c r="D57" s="33"/>
      <c r="E57" s="33"/>
      <c r="F57" s="33"/>
      <c r="G57" s="33"/>
      <c r="H57" s="37"/>
    </row>
    <row r="58" spans="1:8" ht="12.75" customHeight="1">
      <c r="A58" s="580" t="s">
        <v>6</v>
      </c>
      <c r="B58" s="580"/>
      <c r="D58" s="33" t="s">
        <v>215</v>
      </c>
      <c r="E58" s="33"/>
      <c r="F58" s="562" t="s">
        <v>28</v>
      </c>
      <c r="G58" s="563" t="s">
        <v>122</v>
      </c>
      <c r="H58" s="37"/>
    </row>
    <row r="59" spans="1:8" ht="12.75" customHeight="1">
      <c r="A59" s="105"/>
      <c r="B59" s="17"/>
      <c r="C59" s="17"/>
      <c r="D59" s="33"/>
      <c r="E59" s="36"/>
      <c r="F59" s="37"/>
      <c r="G59" s="563"/>
      <c r="H59" s="37"/>
    </row>
    <row r="60" spans="1:8" ht="12.75" customHeight="1">
      <c r="A60" s="580" t="s">
        <v>27</v>
      </c>
      <c r="B60" s="580"/>
      <c r="D60" s="33" t="s">
        <v>473</v>
      </c>
      <c r="E60" s="36"/>
      <c r="F60" s="37"/>
      <c r="G60" s="563"/>
      <c r="H60" s="37"/>
    </row>
    <row r="61" spans="1:8" ht="12.75" customHeight="1">
      <c r="A61" s="17"/>
      <c r="B61" s="17"/>
      <c r="C61" s="17"/>
      <c r="D61" s="33"/>
      <c r="E61" s="33"/>
      <c r="F61" s="37"/>
      <c r="G61" s="563"/>
      <c r="H61" s="37"/>
    </row>
    <row r="62" spans="1:8" ht="12.75" customHeight="1">
      <c r="A62" s="580" t="s">
        <v>25</v>
      </c>
      <c r="B62" s="580"/>
      <c r="D62" s="563" t="s">
        <v>216</v>
      </c>
      <c r="E62" s="33"/>
      <c r="F62" s="37"/>
      <c r="G62" s="563"/>
      <c r="H62" s="37"/>
    </row>
    <row r="63" spans="1:8" ht="12.75" customHeight="1">
      <c r="A63" s="580"/>
      <c r="B63" s="580"/>
      <c r="D63" s="33"/>
      <c r="E63" s="36"/>
      <c r="F63" s="36"/>
      <c r="G63" s="36"/>
      <c r="H63" s="35"/>
    </row>
    <row r="64" spans="1:8" ht="12.75" customHeight="1">
      <c r="A64" s="581" t="s">
        <v>24</v>
      </c>
      <c r="B64" s="581"/>
      <c r="C64" s="17"/>
      <c r="D64" s="564" t="s">
        <v>881</v>
      </c>
      <c r="E64" s="33"/>
      <c r="F64" s="36"/>
      <c r="G64" s="36"/>
      <c r="H64" s="35"/>
    </row>
    <row r="65" spans="1:8" ht="12.75" customHeight="1">
      <c r="D65" s="37"/>
      <c r="E65" s="33"/>
      <c r="F65" s="565"/>
      <c r="G65" s="371"/>
      <c r="H65" s="552"/>
    </row>
    <row r="66" spans="1:8" ht="12.75" customHeight="1">
      <c r="A66" s="269" t="s">
        <v>21</v>
      </c>
      <c r="B66" s="269"/>
      <c r="C66" s="17"/>
      <c r="D66" s="564" t="s">
        <v>492</v>
      </c>
      <c r="E66" s="33"/>
      <c r="F66" s="582" t="s">
        <v>26</v>
      </c>
      <c r="G66" s="582"/>
      <c r="H66" s="582"/>
    </row>
    <row r="67" spans="1:8" ht="12.75" customHeight="1">
      <c r="D67" s="37"/>
      <c r="E67" s="36"/>
      <c r="F67" s="583" t="s">
        <v>889</v>
      </c>
      <c r="G67" s="583"/>
      <c r="H67" s="583"/>
    </row>
    <row r="68" spans="1:8" ht="12.75" customHeight="1">
      <c r="A68" s="581" t="s">
        <v>123</v>
      </c>
      <c r="B68" s="581"/>
      <c r="D68" s="35" t="s">
        <v>884</v>
      </c>
      <c r="E68" s="36"/>
      <c r="F68" s="583"/>
      <c r="G68" s="583"/>
      <c r="H68" s="583"/>
    </row>
    <row r="69" spans="1:8" ht="12.75" customHeight="1">
      <c r="D69" s="37"/>
      <c r="E69" s="36"/>
      <c r="F69" s="583" t="s">
        <v>888</v>
      </c>
      <c r="G69" s="583"/>
      <c r="H69" s="583"/>
    </row>
    <row r="70" spans="1:8" ht="12.75" customHeight="1">
      <c r="A70" s="580" t="s">
        <v>124</v>
      </c>
      <c r="B70" s="580"/>
      <c r="D70" s="35" t="s">
        <v>885</v>
      </c>
      <c r="E70" s="36"/>
      <c r="F70" s="583"/>
      <c r="G70" s="583"/>
      <c r="H70" s="583"/>
    </row>
    <row r="71" spans="1:8" ht="12.75" customHeight="1">
      <c r="A71" s="17"/>
      <c r="D71" s="37"/>
      <c r="E71" s="36"/>
      <c r="F71" s="583" t="s">
        <v>471</v>
      </c>
      <c r="G71" s="583"/>
      <c r="H71" s="583"/>
    </row>
    <row r="72" spans="1:8" ht="12.75" customHeight="1">
      <c r="A72" s="265"/>
      <c r="B72" s="265"/>
      <c r="D72" s="37"/>
      <c r="E72" s="37"/>
      <c r="F72" s="583"/>
      <c r="G72" s="583"/>
      <c r="H72" s="583"/>
    </row>
    <row r="73" spans="1:8" ht="12.75" customHeight="1">
      <c r="A73" s="584" t="s">
        <v>23</v>
      </c>
      <c r="B73" s="584"/>
      <c r="D73" s="37" t="s">
        <v>214</v>
      </c>
      <c r="E73" s="567" t="s">
        <v>489</v>
      </c>
      <c r="F73" s="583" t="s">
        <v>890</v>
      </c>
      <c r="G73" s="583"/>
      <c r="H73" s="583"/>
    </row>
    <row r="74" spans="1:8" ht="12.75" customHeight="1">
      <c r="A74" s="580"/>
      <c r="B74" s="580"/>
      <c r="D74" s="37" t="s">
        <v>306</v>
      </c>
      <c r="E74" s="567" t="s">
        <v>490</v>
      </c>
      <c r="F74" s="583"/>
      <c r="G74" s="583"/>
      <c r="H74" s="583"/>
    </row>
    <row r="75" spans="1:8">
      <c r="A75" s="17"/>
      <c r="D75" s="37" t="s">
        <v>307</v>
      </c>
      <c r="E75" s="567" t="s">
        <v>491</v>
      </c>
      <c r="F75" s="36"/>
      <c r="G75" s="566"/>
      <c r="H75" s="37"/>
    </row>
    <row r="76" spans="1:8" ht="6" customHeight="1">
      <c r="A76" s="3"/>
      <c r="B76" s="3"/>
      <c r="D76" s="37"/>
      <c r="E76" s="37"/>
      <c r="F76" s="37"/>
      <c r="G76" s="566"/>
      <c r="H76" s="37"/>
    </row>
    <row r="77" spans="1:8" ht="12.75" customHeight="1">
      <c r="A77" s="584"/>
      <c r="B77" s="584"/>
      <c r="D77" s="37"/>
      <c r="E77" s="37"/>
    </row>
    <row r="78" spans="1:8" ht="12" customHeight="1"/>
    <row r="79" spans="1:8" ht="18.75" customHeight="1">
      <c r="A79" s="579"/>
      <c r="B79" s="579"/>
      <c r="C79" s="2"/>
      <c r="D79" s="268"/>
      <c r="E79" s="58"/>
      <c r="F79" s="58"/>
    </row>
    <row r="80" spans="1:8" ht="18.75" customHeight="1">
      <c r="A80" s="578"/>
      <c r="B80" s="578"/>
      <c r="C80" s="2"/>
      <c r="D80" s="49"/>
      <c r="E80" s="158"/>
      <c r="F80" s="182"/>
    </row>
    <row r="81" spans="1:8" ht="12.75" customHeight="1"/>
    <row r="82" spans="1:8" ht="12.75" customHeight="1">
      <c r="A82" s="37" t="s">
        <v>886</v>
      </c>
      <c r="B82" s="37"/>
      <c r="C82" s="37"/>
      <c r="D82" s="37"/>
      <c r="E82" s="37"/>
      <c r="F82" s="37"/>
      <c r="G82" s="37"/>
      <c r="H82" s="37"/>
    </row>
    <row r="83" spans="1:8" ht="12.75" customHeight="1"/>
    <row r="84" spans="1:8" ht="12.75" customHeight="1"/>
    <row r="85" spans="1:8" ht="12.75" customHeight="1"/>
    <row r="86" spans="1:8" ht="12.75" customHeight="1"/>
  </sheetData>
  <mergeCells count="38">
    <mergeCell ref="A50:B50"/>
    <mergeCell ref="A54:B54"/>
    <mergeCell ref="A56:B56"/>
    <mergeCell ref="D28:E28"/>
    <mergeCell ref="A29:B29"/>
    <mergeCell ref="A30:B30"/>
    <mergeCell ref="D30:E30"/>
    <mergeCell ref="A28:B28"/>
    <mergeCell ref="A32:G32"/>
    <mergeCell ref="A36:B36"/>
    <mergeCell ref="A38:B38"/>
    <mergeCell ref="A41:B41"/>
    <mergeCell ref="A48:B48"/>
    <mergeCell ref="A34:B34"/>
    <mergeCell ref="A4:G4"/>
    <mergeCell ref="A15:B15"/>
    <mergeCell ref="A22:B22"/>
    <mergeCell ref="A25:B25"/>
    <mergeCell ref="A6:B6"/>
    <mergeCell ref="A9:B9"/>
    <mergeCell ref="A13:B13"/>
    <mergeCell ref="F66:H66"/>
    <mergeCell ref="F67:H68"/>
    <mergeCell ref="A70:B70"/>
    <mergeCell ref="A77:B77"/>
    <mergeCell ref="F69:H70"/>
    <mergeCell ref="F71:H72"/>
    <mergeCell ref="F73:H74"/>
    <mergeCell ref="A73:B73"/>
    <mergeCell ref="A80:B80"/>
    <mergeCell ref="A79:B79"/>
    <mergeCell ref="A58:B58"/>
    <mergeCell ref="A63:B63"/>
    <mergeCell ref="A74:B74"/>
    <mergeCell ref="A60:B60"/>
    <mergeCell ref="A62:B62"/>
    <mergeCell ref="A64:B64"/>
    <mergeCell ref="A68:B68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30" zoomScaleNormal="130" workbookViewId="0">
      <selection activeCell="B54" sqref="B54"/>
    </sheetView>
  </sheetViews>
  <sheetFormatPr defaultColWidth="9" defaultRowHeight="13.5"/>
  <cols>
    <col min="1" max="1" width="14.375" style="92" customWidth="1"/>
    <col min="2" max="2" width="11.875" style="92" customWidth="1"/>
    <col min="3" max="5" width="12.125" style="92" customWidth="1"/>
    <col min="6" max="6" width="13" style="92" customWidth="1"/>
    <col min="7" max="16384" width="9" style="92"/>
  </cols>
  <sheetData>
    <row r="1" spans="1:6" ht="24" customHeight="1">
      <c r="A1" s="595" t="s">
        <v>98</v>
      </c>
      <c r="B1" s="596"/>
      <c r="C1" s="596"/>
      <c r="D1" s="596"/>
      <c r="E1" s="596"/>
      <c r="F1" s="596"/>
    </row>
    <row r="2" spans="1:6" ht="19.5" customHeight="1">
      <c r="A2" s="597" t="s">
        <v>582</v>
      </c>
      <c r="B2" s="597"/>
      <c r="C2" s="93"/>
      <c r="D2" s="598" t="s">
        <v>583</v>
      </c>
      <c r="E2" s="598"/>
      <c r="F2" s="93"/>
    </row>
    <row r="3" spans="1:6" ht="12" customHeight="1">
      <c r="A3" s="117">
        <v>0.29166666666666669</v>
      </c>
      <c r="B3" s="94" t="s">
        <v>99</v>
      </c>
      <c r="C3" s="94"/>
      <c r="D3" s="117">
        <v>0.29166666666666669</v>
      </c>
      <c r="E3" s="94" t="s">
        <v>99</v>
      </c>
    </row>
    <row r="4" spans="1:6" ht="12" customHeight="1">
      <c r="A4" s="117">
        <v>0.3125</v>
      </c>
      <c r="B4" s="94" t="s">
        <v>100</v>
      </c>
      <c r="C4" s="94"/>
      <c r="D4" s="117">
        <v>0.3125</v>
      </c>
      <c r="E4" s="94" t="s">
        <v>100</v>
      </c>
    </row>
    <row r="5" spans="1:6" ht="12" customHeight="1">
      <c r="A5" s="118">
        <v>0.3263888888888889</v>
      </c>
      <c r="B5" s="119" t="s">
        <v>474</v>
      </c>
      <c r="C5" s="94"/>
      <c r="D5" s="117">
        <v>0.34027777777777773</v>
      </c>
      <c r="E5" s="94" t="s">
        <v>129</v>
      </c>
    </row>
    <row r="6" spans="1:6" ht="12" customHeight="1">
      <c r="A6" s="117">
        <v>0.34027777777777773</v>
      </c>
      <c r="B6" s="120" t="s">
        <v>101</v>
      </c>
      <c r="C6" s="94"/>
      <c r="D6" s="117">
        <v>0.3611111111111111</v>
      </c>
      <c r="E6" s="94" t="s">
        <v>102</v>
      </c>
    </row>
    <row r="7" spans="1:6" ht="12" customHeight="1">
      <c r="A7" s="117">
        <v>0.3611111111111111</v>
      </c>
      <c r="B7" s="94" t="s">
        <v>493</v>
      </c>
      <c r="C7" s="94"/>
      <c r="D7" s="117">
        <v>0.63888888888888895</v>
      </c>
      <c r="E7" s="94" t="s">
        <v>103</v>
      </c>
    </row>
    <row r="8" spans="1:6" ht="12" customHeight="1">
      <c r="A8" s="117">
        <v>0.375</v>
      </c>
      <c r="B8" s="94" t="s">
        <v>102</v>
      </c>
      <c r="C8" s="94"/>
      <c r="D8" s="117">
        <v>0.65277777777777779</v>
      </c>
      <c r="E8" s="94" t="s">
        <v>494</v>
      </c>
    </row>
    <row r="9" spans="1:6" ht="12" customHeight="1">
      <c r="A9" s="121">
        <v>0.65277777777777779</v>
      </c>
      <c r="B9" s="94" t="s">
        <v>103</v>
      </c>
      <c r="C9" s="94"/>
      <c r="D9" s="117"/>
      <c r="E9" s="94"/>
    </row>
    <row r="10" spans="1:6" ht="12" customHeight="1">
      <c r="A10" s="121"/>
      <c r="B10" s="94"/>
      <c r="C10" s="94"/>
      <c r="D10" s="117"/>
      <c r="E10" s="94"/>
    </row>
    <row r="11" spans="1:6" ht="22.5" customHeight="1">
      <c r="A11" s="95" t="s">
        <v>580</v>
      </c>
    </row>
    <row r="12" spans="1:6" ht="26.25" customHeight="1">
      <c r="A12" s="367" t="s">
        <v>104</v>
      </c>
      <c r="B12" s="96" t="s">
        <v>105</v>
      </c>
      <c r="C12" s="96" t="s">
        <v>182</v>
      </c>
      <c r="D12" s="96" t="s">
        <v>183</v>
      </c>
      <c r="E12" s="96" t="s">
        <v>184</v>
      </c>
      <c r="F12" s="96" t="s">
        <v>106</v>
      </c>
    </row>
    <row r="13" spans="1:6" ht="26.25" customHeight="1">
      <c r="A13" s="604" t="s">
        <v>450</v>
      </c>
      <c r="B13" s="96" t="s">
        <v>483</v>
      </c>
      <c r="C13" s="339" t="s">
        <v>819</v>
      </c>
      <c r="D13" s="339" t="s">
        <v>820</v>
      </c>
      <c r="E13" s="123"/>
      <c r="F13" s="606" t="s">
        <v>462</v>
      </c>
    </row>
    <row r="14" spans="1:6" ht="26.25" customHeight="1">
      <c r="A14" s="605"/>
      <c r="B14" s="96" t="s">
        <v>484</v>
      </c>
      <c r="C14" s="339" t="s">
        <v>825</v>
      </c>
      <c r="D14" s="339" t="s">
        <v>829</v>
      </c>
      <c r="E14" s="123"/>
      <c r="F14" s="607"/>
    </row>
    <row r="15" spans="1:6" ht="26.25" customHeight="1">
      <c r="A15" s="604" t="s">
        <v>826</v>
      </c>
      <c r="B15" s="96" t="s">
        <v>832</v>
      </c>
      <c r="C15" s="339" t="s">
        <v>827</v>
      </c>
      <c r="D15" s="339" t="s">
        <v>831</v>
      </c>
      <c r="E15" s="123"/>
      <c r="F15" s="607"/>
    </row>
    <row r="16" spans="1:6" ht="26.25" customHeight="1">
      <c r="A16" s="605"/>
      <c r="B16" s="363" t="s">
        <v>833</v>
      </c>
      <c r="C16" s="339" t="s">
        <v>828</v>
      </c>
      <c r="D16" s="339" t="s">
        <v>830</v>
      </c>
      <c r="E16" s="123"/>
      <c r="F16" s="608"/>
    </row>
    <row r="17" spans="1:6" ht="26.25" customHeight="1">
      <c r="A17" s="368" t="s">
        <v>444</v>
      </c>
      <c r="B17" s="363" t="s">
        <v>870</v>
      </c>
      <c r="C17" s="338" t="s">
        <v>834</v>
      </c>
      <c r="D17" s="338" t="s">
        <v>835</v>
      </c>
      <c r="E17" s="339" t="s">
        <v>445</v>
      </c>
      <c r="F17" s="96"/>
    </row>
    <row r="18" spans="1:6" ht="26.25" customHeight="1">
      <c r="A18" s="599" t="s">
        <v>181</v>
      </c>
      <c r="B18" s="600"/>
      <c r="C18" s="600"/>
      <c r="D18" s="600"/>
      <c r="E18" s="600"/>
      <c r="F18" s="601"/>
    </row>
    <row r="19" spans="1:6" ht="26.25" customHeight="1">
      <c r="A19" s="344" t="s">
        <v>449</v>
      </c>
      <c r="B19" s="362" t="s">
        <v>485</v>
      </c>
      <c r="C19" s="338" t="s">
        <v>836</v>
      </c>
      <c r="D19" s="338" t="s">
        <v>837</v>
      </c>
      <c r="E19" s="339" t="s">
        <v>845</v>
      </c>
      <c r="F19" s="341"/>
    </row>
    <row r="20" spans="1:6" ht="26.25" customHeight="1">
      <c r="A20" s="345" t="s">
        <v>446</v>
      </c>
      <c r="B20" s="340" t="s">
        <v>478</v>
      </c>
      <c r="C20" s="129" t="s">
        <v>838</v>
      </c>
      <c r="D20" s="129" t="s">
        <v>839</v>
      </c>
      <c r="E20" s="130"/>
      <c r="F20" s="341"/>
    </row>
    <row r="21" spans="1:6" ht="26.25" customHeight="1">
      <c r="A21" s="345" t="s">
        <v>447</v>
      </c>
      <c r="B21" s="128" t="s">
        <v>479</v>
      </c>
      <c r="C21" s="129" t="s">
        <v>840</v>
      </c>
      <c r="D21" s="129" t="s">
        <v>841</v>
      </c>
      <c r="E21" s="130"/>
      <c r="F21" s="127"/>
    </row>
    <row r="22" spans="1:6" ht="50.25" customHeight="1">
      <c r="A22" s="124" t="s">
        <v>842</v>
      </c>
      <c r="B22" s="125"/>
      <c r="C22" s="125"/>
      <c r="D22" s="125"/>
      <c r="E22" s="125"/>
      <c r="F22" s="125"/>
    </row>
    <row r="23" spans="1:6" ht="26.25" customHeight="1">
      <c r="A23" s="126" t="s">
        <v>104</v>
      </c>
      <c r="B23" s="127" t="s">
        <v>105</v>
      </c>
      <c r="C23" s="96" t="s">
        <v>182</v>
      </c>
      <c r="D23" s="96" t="s">
        <v>183</v>
      </c>
      <c r="E23" s="96" t="s">
        <v>184</v>
      </c>
      <c r="F23" s="96" t="s">
        <v>106</v>
      </c>
    </row>
    <row r="24" spans="1:6" ht="26.25" customHeight="1">
      <c r="A24" s="369" t="s">
        <v>459</v>
      </c>
      <c r="B24" s="126" t="s">
        <v>476</v>
      </c>
      <c r="C24" s="366" t="s">
        <v>452</v>
      </c>
      <c r="D24" s="366" t="s">
        <v>453</v>
      </c>
      <c r="E24" s="123"/>
      <c r="F24" s="602" t="s">
        <v>475</v>
      </c>
    </row>
    <row r="25" spans="1:6" ht="26.25" customHeight="1">
      <c r="A25" s="369" t="s">
        <v>480</v>
      </c>
      <c r="B25" s="126" t="s">
        <v>477</v>
      </c>
      <c r="C25" s="366" t="s">
        <v>451</v>
      </c>
      <c r="D25" s="366" t="s">
        <v>451</v>
      </c>
      <c r="E25" s="123"/>
      <c r="F25" s="603"/>
    </row>
    <row r="26" spans="1:6" ht="26.25" customHeight="1">
      <c r="A26" s="341" t="s">
        <v>454</v>
      </c>
      <c r="B26" s="96" t="s">
        <v>481</v>
      </c>
      <c r="C26" s="122" t="s">
        <v>461</v>
      </c>
      <c r="D26" s="122" t="s">
        <v>451</v>
      </c>
      <c r="E26" s="123"/>
      <c r="F26" s="363" t="s">
        <v>455</v>
      </c>
    </row>
    <row r="27" spans="1:6" ht="26.25" customHeight="1">
      <c r="A27" s="341" t="s">
        <v>456</v>
      </c>
      <c r="B27" s="96" t="s">
        <v>482</v>
      </c>
      <c r="C27" s="122" t="s">
        <v>457</v>
      </c>
      <c r="D27" s="122" t="s">
        <v>460</v>
      </c>
      <c r="E27" s="123"/>
      <c r="F27" s="363" t="s">
        <v>458</v>
      </c>
    </row>
    <row r="28" spans="1:6" ht="26.25" customHeight="1">
      <c r="A28" s="599" t="s">
        <v>181</v>
      </c>
      <c r="B28" s="600"/>
      <c r="C28" s="600"/>
      <c r="D28" s="600"/>
      <c r="E28" s="600"/>
      <c r="F28" s="601"/>
    </row>
    <row r="29" spans="1:6" ht="26.25" customHeight="1">
      <c r="A29" s="344" t="s">
        <v>486</v>
      </c>
      <c r="B29" s="362" t="s">
        <v>855</v>
      </c>
      <c r="C29" s="338" t="s">
        <v>463</v>
      </c>
      <c r="D29" s="338" t="s">
        <v>843</v>
      </c>
      <c r="E29" s="338" t="s">
        <v>844</v>
      </c>
      <c r="F29" s="587" t="s">
        <v>468</v>
      </c>
    </row>
    <row r="30" spans="1:6" ht="26.25" customHeight="1">
      <c r="A30" s="345" t="s">
        <v>487</v>
      </c>
      <c r="B30" s="128" t="s">
        <v>856</v>
      </c>
      <c r="C30" s="339" t="s">
        <v>846</v>
      </c>
      <c r="D30" s="339" t="s">
        <v>847</v>
      </c>
      <c r="E30" s="339" t="s">
        <v>848</v>
      </c>
      <c r="F30" s="588"/>
    </row>
    <row r="31" spans="1:6" ht="26.25" customHeight="1">
      <c r="A31" s="345" t="s">
        <v>464</v>
      </c>
      <c r="B31" s="340" t="s">
        <v>857</v>
      </c>
      <c r="C31" s="129" t="s">
        <v>849</v>
      </c>
      <c r="D31" s="129" t="s">
        <v>469</v>
      </c>
      <c r="E31" s="589"/>
      <c r="F31" s="592"/>
    </row>
    <row r="32" spans="1:6" ht="26.25" customHeight="1">
      <c r="A32" s="345" t="s">
        <v>465</v>
      </c>
      <c r="B32" s="340" t="s">
        <v>858</v>
      </c>
      <c r="C32" s="129" t="s">
        <v>850</v>
      </c>
      <c r="D32" s="129" t="s">
        <v>470</v>
      </c>
      <c r="E32" s="590"/>
      <c r="F32" s="593"/>
    </row>
    <row r="33" spans="1:6" ht="26.25" customHeight="1">
      <c r="A33" s="345" t="s">
        <v>466</v>
      </c>
      <c r="B33" s="340" t="s">
        <v>859</v>
      </c>
      <c r="C33" s="129" t="s">
        <v>851</v>
      </c>
      <c r="D33" s="129" t="s">
        <v>853</v>
      </c>
      <c r="E33" s="590"/>
      <c r="F33" s="593"/>
    </row>
    <row r="34" spans="1:6" ht="26.25" customHeight="1">
      <c r="A34" s="345" t="s">
        <v>467</v>
      </c>
      <c r="B34" s="340" t="s">
        <v>860</v>
      </c>
      <c r="C34" s="129" t="s">
        <v>852</v>
      </c>
      <c r="D34" s="129" t="s">
        <v>854</v>
      </c>
      <c r="E34" s="591"/>
      <c r="F34" s="594"/>
    </row>
    <row r="35" spans="1:6" ht="44.25" customHeight="1">
      <c r="A35" s="248"/>
      <c r="B35" s="249"/>
      <c r="C35" s="250"/>
      <c r="D35" s="250"/>
      <c r="E35" s="250"/>
      <c r="F35" s="252"/>
    </row>
    <row r="36" spans="1:6" ht="12.75" customHeight="1">
      <c r="A36" s="248"/>
      <c r="B36" s="249"/>
      <c r="C36" s="250"/>
      <c r="D36" s="250"/>
      <c r="E36" s="250"/>
      <c r="F36" s="252"/>
    </row>
    <row r="38" spans="1:6" ht="18.75">
      <c r="A38" s="332"/>
      <c r="B38" s="251"/>
      <c r="C38" s="251"/>
      <c r="D38" s="251"/>
    </row>
    <row r="39" spans="1:6" ht="18.75">
      <c r="A39" s="332"/>
      <c r="B39" s="251"/>
      <c r="C39" s="251"/>
      <c r="D39" s="251"/>
      <c r="E39" s="251"/>
    </row>
  </sheetData>
  <mergeCells count="12">
    <mergeCell ref="F29:F30"/>
    <mergeCell ref="E31:E34"/>
    <mergeCell ref="F31:F34"/>
    <mergeCell ref="A1:F1"/>
    <mergeCell ref="A2:B2"/>
    <mergeCell ref="D2:E2"/>
    <mergeCell ref="A18:F18"/>
    <mergeCell ref="F24:F25"/>
    <mergeCell ref="A28:F28"/>
    <mergeCell ref="A13:A14"/>
    <mergeCell ref="A15:A16"/>
    <mergeCell ref="F13:F16"/>
  </mergeCells>
  <phoneticPr fontId="3"/>
  <printOptions horizontalCentered="1"/>
  <pageMargins left="0.70866141732283472" right="0.70866141732283472" top="0.59055118110236227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Normal="100" zoomScaleSheetLayoutView="70" workbookViewId="0">
      <selection activeCell="I86" sqref="I86"/>
    </sheetView>
  </sheetViews>
  <sheetFormatPr defaultColWidth="9" defaultRowHeight="14.25"/>
  <cols>
    <col min="1" max="1" width="3.625" style="133" customWidth="1"/>
    <col min="2" max="2" width="4.75" style="133" hidden="1" customWidth="1"/>
    <col min="3" max="3" width="9" style="133"/>
    <col min="4" max="4" width="11.75" style="133" customWidth="1"/>
    <col min="5" max="5" width="6.5" style="151" customWidth="1"/>
    <col min="6" max="7" width="6.5" style="133" customWidth="1"/>
    <col min="8" max="8" width="2.875" style="133" customWidth="1"/>
    <col min="9" max="9" width="3.625" style="133" customWidth="1"/>
    <col min="10" max="10" width="5.25" style="133" hidden="1" customWidth="1"/>
    <col min="11" max="11" width="9" style="133"/>
    <col min="12" max="12" width="10.75" style="133" bestFit="1" customWidth="1"/>
    <col min="13" max="13" width="6.5" style="151" customWidth="1"/>
    <col min="14" max="15" width="6.5" style="133" customWidth="1"/>
    <col min="16" max="16" width="5.125" style="133" customWidth="1"/>
    <col min="17" max="17" width="5.125" style="132" customWidth="1"/>
    <col min="18" max="18" width="9" style="133"/>
    <col min="19" max="44" width="3.25" style="133" customWidth="1"/>
    <col min="45" max="16384" width="9" style="133"/>
  </cols>
  <sheetData>
    <row r="1" spans="1:18" s="104" customFormat="1" ht="29.25" customHeight="1">
      <c r="A1" s="609" t="s">
        <v>180</v>
      </c>
      <c r="B1" s="609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131"/>
      <c r="Q1" s="132"/>
    </row>
    <row r="2" spans="1:18" s="104" customFormat="1" ht="21.75" customHeight="1">
      <c r="A2" s="133"/>
      <c r="B2" s="133"/>
      <c r="C2" s="134" t="s">
        <v>823</v>
      </c>
      <c r="D2" s="135"/>
      <c r="E2" s="135"/>
      <c r="F2" s="135"/>
      <c r="G2" s="135"/>
      <c r="H2" s="135"/>
      <c r="I2" s="135"/>
      <c r="J2" s="135"/>
      <c r="K2" s="134" t="s">
        <v>821</v>
      </c>
      <c r="L2" s="136"/>
      <c r="M2" s="137"/>
      <c r="N2" s="137"/>
      <c r="O2" s="131"/>
      <c r="Q2" s="132"/>
    </row>
    <row r="3" spans="1:18" s="9" customFormat="1" ht="30" customHeight="1">
      <c r="A3" s="138"/>
      <c r="B3" s="138" t="s">
        <v>2</v>
      </c>
      <c r="C3" s="138" t="s">
        <v>0</v>
      </c>
      <c r="D3" s="138" t="s">
        <v>1</v>
      </c>
      <c r="E3" s="139" t="s">
        <v>130</v>
      </c>
      <c r="F3" s="138" t="s">
        <v>131</v>
      </c>
      <c r="G3" s="139" t="s">
        <v>132</v>
      </c>
      <c r="H3" s="140"/>
      <c r="I3" s="138"/>
      <c r="J3" s="138" t="s">
        <v>108</v>
      </c>
      <c r="K3" s="138" t="s">
        <v>0</v>
      </c>
      <c r="L3" s="138" t="s">
        <v>1</v>
      </c>
      <c r="M3" s="139" t="s">
        <v>130</v>
      </c>
      <c r="N3" s="138" t="s">
        <v>131</v>
      </c>
      <c r="O3" s="139" t="s">
        <v>132</v>
      </c>
      <c r="R3" s="140" t="s">
        <v>193</v>
      </c>
    </row>
    <row r="4" spans="1:18" s="9" customFormat="1" ht="30" customHeight="1">
      <c r="A4" s="138">
        <v>1</v>
      </c>
      <c r="B4" s="138">
        <v>6</v>
      </c>
      <c r="C4" s="231" t="str">
        <f>IF(B4="","",VLOOKUP(B4,$B$43:$D$79,2))</f>
        <v>永野　楓月</v>
      </c>
      <c r="D4" s="231" t="str">
        <f>IF(B4="","",VLOOKUP(B4,$B$43:$D$79,3))</f>
        <v>長生</v>
      </c>
      <c r="E4" s="139"/>
      <c r="F4" s="141"/>
      <c r="G4" s="142"/>
      <c r="H4" s="26"/>
      <c r="I4" s="138">
        <v>20</v>
      </c>
      <c r="J4" s="138">
        <v>30</v>
      </c>
      <c r="K4" s="231" t="str">
        <f>IF(J4="","",VLOOKUP(J4,$B$43:$D$79,2))</f>
        <v>吉田　蒼生</v>
      </c>
      <c r="L4" s="231" t="str">
        <f>IF(J4="","",VLOOKUP(J4,$B$43:$D$79,3))</f>
        <v>千葉南</v>
      </c>
      <c r="M4" s="139"/>
      <c r="N4" s="141"/>
      <c r="O4" s="142"/>
      <c r="R4" s="140" t="s">
        <v>135</v>
      </c>
    </row>
    <row r="5" spans="1:18" s="9" customFormat="1" ht="30" customHeight="1">
      <c r="A5" s="227">
        <v>2</v>
      </c>
      <c r="B5" s="138">
        <v>20</v>
      </c>
      <c r="C5" s="231" t="str">
        <f t="shared" ref="C5:C11" si="0">IF(B5="","",VLOOKUP(B5,$B$43:$D$79,2))</f>
        <v>須賀田　華弥</v>
      </c>
      <c r="D5" s="231" t="str">
        <f t="shared" ref="D5:D10" si="1">IF(B5="","",VLOOKUP(B5,$B$43:$D$79,3))</f>
        <v>秀明八千代</v>
      </c>
      <c r="E5" s="139"/>
      <c r="F5" s="141"/>
      <c r="G5" s="142"/>
      <c r="H5" s="26"/>
      <c r="I5" s="227">
        <v>21</v>
      </c>
      <c r="J5" s="138">
        <v>22</v>
      </c>
      <c r="K5" s="231" t="str">
        <f t="shared" ref="K5:K11" si="2">IF(J5="","",VLOOKUP(J5,$B$43:$D$79,2))</f>
        <v>長沼　遙月</v>
      </c>
      <c r="L5" s="231" t="str">
        <f t="shared" ref="L5:L11" si="3">IF(J5="","",VLOOKUP(J5,$B$43:$D$79,3))</f>
        <v>千葉経済</v>
      </c>
      <c r="M5" s="139"/>
      <c r="N5" s="141"/>
      <c r="O5" s="142"/>
      <c r="R5" s="140" t="s">
        <v>133</v>
      </c>
    </row>
    <row r="6" spans="1:18" s="9" customFormat="1" ht="30" customHeight="1">
      <c r="A6" s="227">
        <v>3</v>
      </c>
      <c r="B6" s="138">
        <v>12</v>
      </c>
      <c r="C6" s="231" t="str">
        <f t="shared" si="0"/>
        <v>田中千絢</v>
      </c>
      <c r="D6" s="231" t="str">
        <f t="shared" si="1"/>
        <v>成田</v>
      </c>
      <c r="E6" s="139"/>
      <c r="F6" s="141"/>
      <c r="G6" s="142"/>
      <c r="H6" s="26"/>
      <c r="I6" s="227">
        <v>22</v>
      </c>
      <c r="J6" s="138">
        <v>5</v>
      </c>
      <c r="K6" s="231" t="str">
        <f t="shared" si="2"/>
        <v>春口　明日香</v>
      </c>
      <c r="L6" s="231" t="str">
        <f t="shared" si="3"/>
        <v>木更津総合</v>
      </c>
      <c r="M6" s="139"/>
      <c r="N6" s="141"/>
      <c r="O6" s="142"/>
      <c r="R6" s="140" t="s">
        <v>136</v>
      </c>
    </row>
    <row r="7" spans="1:18" s="9" customFormat="1" ht="30" customHeight="1">
      <c r="A7" s="227">
        <v>4</v>
      </c>
      <c r="B7" s="138">
        <v>34</v>
      </c>
      <c r="C7" s="231" t="str">
        <f t="shared" si="0"/>
        <v>黒田　菜美花</v>
      </c>
      <c r="D7" s="231" t="str">
        <f t="shared" si="1"/>
        <v>西武台千葉</v>
      </c>
      <c r="E7" s="139"/>
      <c r="F7" s="141"/>
      <c r="G7" s="142"/>
      <c r="H7" s="26"/>
      <c r="I7" s="227">
        <v>23</v>
      </c>
      <c r="J7" s="138">
        <v>17</v>
      </c>
      <c r="K7" s="231" t="str">
        <f t="shared" si="2"/>
        <v>西立野　千空</v>
      </c>
      <c r="L7" s="231" t="str">
        <f t="shared" si="3"/>
        <v>秀明八千代</v>
      </c>
      <c r="M7" s="139"/>
      <c r="N7" s="141"/>
      <c r="O7" s="142"/>
      <c r="R7" s="140" t="s">
        <v>134</v>
      </c>
    </row>
    <row r="8" spans="1:18" s="9" customFormat="1" ht="30" customHeight="1">
      <c r="A8" s="227">
        <v>5</v>
      </c>
      <c r="B8" s="138">
        <v>23</v>
      </c>
      <c r="C8" s="231" t="str">
        <f t="shared" si="0"/>
        <v>藤川　優奈</v>
      </c>
      <c r="D8" s="231" t="str">
        <f t="shared" si="1"/>
        <v>千葉経済</v>
      </c>
      <c r="E8" s="139"/>
      <c r="F8" s="141"/>
      <c r="G8" s="142"/>
      <c r="H8" s="26"/>
      <c r="I8" s="227">
        <v>24</v>
      </c>
      <c r="J8" s="138">
        <v>27</v>
      </c>
      <c r="K8" s="231" t="str">
        <f t="shared" si="2"/>
        <v>茂木　愛佳</v>
      </c>
      <c r="L8" s="231" t="str">
        <f t="shared" si="3"/>
        <v>敬愛学園</v>
      </c>
      <c r="M8" s="139"/>
      <c r="N8" s="141"/>
      <c r="O8" s="142"/>
      <c r="R8" s="140" t="s">
        <v>194</v>
      </c>
    </row>
    <row r="9" spans="1:18" s="9" customFormat="1" ht="30" customHeight="1">
      <c r="A9" s="227">
        <v>6</v>
      </c>
      <c r="B9" s="138">
        <v>37</v>
      </c>
      <c r="C9" s="231" t="str">
        <f t="shared" si="0"/>
        <v>金子　日真里</v>
      </c>
      <c r="D9" s="231" t="str">
        <f t="shared" si="1"/>
        <v>柏陵</v>
      </c>
      <c r="E9" s="139"/>
      <c r="F9" s="141"/>
      <c r="G9" s="142"/>
      <c r="H9" s="26"/>
      <c r="I9" s="227">
        <v>25</v>
      </c>
      <c r="J9" s="138">
        <v>31</v>
      </c>
      <c r="K9" s="231" t="str">
        <f t="shared" si="2"/>
        <v>浦　千聖</v>
      </c>
      <c r="L9" s="231" t="str">
        <f t="shared" si="3"/>
        <v>麗澤</v>
      </c>
      <c r="M9" s="139"/>
      <c r="N9" s="141"/>
      <c r="O9" s="142"/>
      <c r="R9" s="140" t="s">
        <v>195</v>
      </c>
    </row>
    <row r="10" spans="1:18" s="9" customFormat="1" ht="30" customHeight="1">
      <c r="A10" s="227">
        <v>7</v>
      </c>
      <c r="B10" s="138">
        <v>28</v>
      </c>
      <c r="C10" s="231" t="str">
        <f t="shared" si="0"/>
        <v>小松　凜</v>
      </c>
      <c r="D10" s="231" t="str">
        <f t="shared" si="1"/>
        <v>千葉南</v>
      </c>
      <c r="E10" s="139"/>
      <c r="F10" s="141"/>
      <c r="G10" s="142"/>
      <c r="H10" s="26"/>
      <c r="I10" s="227">
        <v>26</v>
      </c>
      <c r="J10" s="138">
        <v>36</v>
      </c>
      <c r="K10" s="231" t="str">
        <f t="shared" si="2"/>
        <v>大林　茉央</v>
      </c>
      <c r="L10" s="231" t="str">
        <f t="shared" si="3"/>
        <v>船橋東</v>
      </c>
      <c r="M10" s="139"/>
      <c r="N10" s="141"/>
      <c r="O10" s="142"/>
      <c r="R10" s="225" t="s">
        <v>196</v>
      </c>
    </row>
    <row r="11" spans="1:18" s="9" customFormat="1" ht="28.5" customHeight="1">
      <c r="A11" s="227">
        <v>8</v>
      </c>
      <c r="B11" s="227">
        <v>16</v>
      </c>
      <c r="C11" s="231" t="str">
        <f t="shared" si="0"/>
        <v>鎌形　祕和</v>
      </c>
      <c r="D11" s="231" t="str">
        <f t="shared" ref="D11" si="4">IF(B11="","",VLOOKUP(B11,$B$43:$D$79,3))</f>
        <v>佐原</v>
      </c>
      <c r="E11" s="139"/>
      <c r="F11" s="141"/>
      <c r="G11" s="142"/>
      <c r="H11" s="225"/>
      <c r="I11" s="227">
        <v>27</v>
      </c>
      <c r="J11" s="227">
        <v>7</v>
      </c>
      <c r="K11" s="231" t="str">
        <f t="shared" si="2"/>
        <v>小俣　歩実</v>
      </c>
      <c r="L11" s="231" t="str">
        <f t="shared" si="3"/>
        <v>長生</v>
      </c>
      <c r="M11" s="139"/>
      <c r="N11" s="141"/>
      <c r="O11" s="142"/>
    </row>
    <row r="12" spans="1:18" s="9" customFormat="1" ht="28.5" customHeight="1">
      <c r="A12" s="227">
        <v>9</v>
      </c>
      <c r="B12" s="227">
        <v>18</v>
      </c>
      <c r="C12" s="231" t="str">
        <f t="shared" ref="C12" si="5">IF(B12="","",VLOOKUP(B12,$B$43:$D$79,2))</f>
        <v>徳永　愛心</v>
      </c>
      <c r="D12" s="231" t="str">
        <f t="shared" ref="D12" si="6">IF(B12="","",VLOOKUP(B12,$B$43:$D$79,3))</f>
        <v>秀明八千代</v>
      </c>
      <c r="E12" s="139"/>
      <c r="F12" s="141"/>
      <c r="G12" s="142"/>
      <c r="H12" s="225"/>
      <c r="I12" s="227">
        <v>28</v>
      </c>
      <c r="J12" s="227">
        <v>2</v>
      </c>
      <c r="K12" s="231" t="str">
        <f>IF(J12="","",VLOOKUP(J12,$B$43:$D$79,2))</f>
        <v>木津　美咲</v>
      </c>
      <c r="L12" s="231" t="str">
        <f>IF(J12="","",VLOOKUP(J12,$B$43:$D$79,3))</f>
        <v>拓大紅陵</v>
      </c>
      <c r="M12" s="139"/>
      <c r="N12" s="141"/>
      <c r="O12" s="142"/>
      <c r="Q12" s="143"/>
    </row>
    <row r="13" spans="1:18" s="9" customFormat="1" ht="28.5" customHeight="1">
      <c r="A13" s="225"/>
      <c r="B13" s="225"/>
      <c r="C13" s="386"/>
      <c r="D13" s="386"/>
      <c r="E13" s="143"/>
      <c r="F13" s="144"/>
      <c r="G13" s="230"/>
      <c r="H13" s="140"/>
      <c r="I13" s="108"/>
      <c r="J13" s="108"/>
      <c r="K13" s="108"/>
      <c r="L13" s="108"/>
      <c r="M13" s="143"/>
      <c r="N13" s="144"/>
      <c r="Q13" s="143"/>
    </row>
    <row r="14" spans="1:18" s="9" customFormat="1" ht="30" customHeight="1">
      <c r="A14" s="140"/>
      <c r="B14" s="140"/>
      <c r="C14" s="135" t="s">
        <v>822</v>
      </c>
      <c r="D14" s="135"/>
      <c r="E14" s="135"/>
      <c r="F14" s="135"/>
      <c r="G14" s="135"/>
      <c r="H14" s="135"/>
      <c r="I14" s="145"/>
      <c r="J14" s="145"/>
      <c r="K14" s="146" t="s">
        <v>822</v>
      </c>
      <c r="L14" s="140"/>
      <c r="M14" s="140"/>
      <c r="N14" s="140"/>
      <c r="Q14" s="140"/>
    </row>
    <row r="15" spans="1:18" s="9" customFormat="1" ht="30" customHeight="1">
      <c r="A15" s="138"/>
      <c r="B15" s="224" t="s">
        <v>861</v>
      </c>
      <c r="C15" s="138" t="s">
        <v>0</v>
      </c>
      <c r="D15" s="138" t="s">
        <v>1</v>
      </c>
      <c r="E15" s="139" t="s">
        <v>130</v>
      </c>
      <c r="F15" s="138" t="s">
        <v>131</v>
      </c>
      <c r="G15" s="139" t="s">
        <v>132</v>
      </c>
      <c r="H15" s="17"/>
      <c r="I15" s="138"/>
      <c r="J15" s="138" t="s">
        <v>861</v>
      </c>
      <c r="K15" s="138" t="s">
        <v>0</v>
      </c>
      <c r="L15" s="138" t="s">
        <v>1</v>
      </c>
      <c r="M15" s="139" t="s">
        <v>130</v>
      </c>
      <c r="N15" s="138" t="s">
        <v>131</v>
      </c>
      <c r="O15" s="139" t="s">
        <v>132</v>
      </c>
    </row>
    <row r="16" spans="1:18" s="9" customFormat="1" ht="30" customHeight="1">
      <c r="A16" s="138">
        <v>10</v>
      </c>
      <c r="B16" s="138">
        <v>13</v>
      </c>
      <c r="C16" s="231" t="str">
        <f>IF(B16="","",VLOOKUP(B16,$B$43:$D$79,2))</f>
        <v>花澤　そら</v>
      </c>
      <c r="D16" s="231" t="str">
        <f>IF(B16="","",VLOOKUP(B16,$B$43:$D$79,3))</f>
        <v>市立銚子</v>
      </c>
      <c r="E16" s="139"/>
      <c r="F16" s="141"/>
      <c r="G16" s="142"/>
      <c r="H16" s="17"/>
      <c r="I16" s="138">
        <v>29</v>
      </c>
      <c r="J16" s="138">
        <v>15</v>
      </c>
      <c r="K16" s="231" t="str">
        <f>IF(J16="","",VLOOKUP(J16,$B$43:$D$79,2))</f>
        <v>渡邉　美希</v>
      </c>
      <c r="L16" s="231" t="str">
        <f>IF(J16="","",VLOOKUP(J16,$B$43:$D$79,3))</f>
        <v>佐原</v>
      </c>
      <c r="M16" s="139"/>
      <c r="N16" s="141"/>
      <c r="O16" s="142"/>
      <c r="P16" s="17"/>
    </row>
    <row r="17" spans="1:18" s="9" customFormat="1" ht="30" customHeight="1">
      <c r="A17" s="227">
        <v>11</v>
      </c>
      <c r="B17" s="138">
        <v>32</v>
      </c>
      <c r="C17" s="231" t="str">
        <f t="shared" ref="C17:C25" si="7">IF(B17="","",VLOOKUP(B17,$B$43:$D$79,2))</f>
        <v>國田　結菜</v>
      </c>
      <c r="D17" s="231" t="str">
        <f t="shared" ref="D17:D25" si="8">IF(B17="","",VLOOKUP(B17,$B$43:$D$79,3))</f>
        <v>麗澤</v>
      </c>
      <c r="E17" s="139"/>
      <c r="F17" s="141"/>
      <c r="G17" s="142"/>
      <c r="H17" s="17"/>
      <c r="I17" s="227">
        <v>30</v>
      </c>
      <c r="J17" s="138">
        <v>24</v>
      </c>
      <c r="K17" s="231" t="str">
        <f t="shared" ref="K17:K23" si="9">IF(J17="","",VLOOKUP(J17,$B$43:$D$79,2))</f>
        <v>邉見　羽琉</v>
      </c>
      <c r="L17" s="231" t="str">
        <f t="shared" ref="L17:L23" si="10">IF(J17="","",VLOOKUP(J17,$B$43:$D$79,3))</f>
        <v>市立習志野</v>
      </c>
      <c r="M17" s="139"/>
      <c r="N17" s="141"/>
      <c r="O17" s="142"/>
      <c r="P17" s="17"/>
    </row>
    <row r="18" spans="1:18" s="9" customFormat="1" ht="30" customHeight="1">
      <c r="A18" s="227">
        <v>12</v>
      </c>
      <c r="B18" s="138">
        <v>8</v>
      </c>
      <c r="C18" s="231" t="str">
        <f t="shared" si="7"/>
        <v>井桁　芽香</v>
      </c>
      <c r="D18" s="231" t="str">
        <f t="shared" si="8"/>
        <v>長生</v>
      </c>
      <c r="E18" s="139"/>
      <c r="F18" s="141"/>
      <c r="G18" s="142"/>
      <c r="H18" s="17"/>
      <c r="I18" s="227">
        <v>31</v>
      </c>
      <c r="J18" s="138">
        <v>11</v>
      </c>
      <c r="K18" s="231" t="str">
        <f t="shared" si="9"/>
        <v>林　菜央</v>
      </c>
      <c r="L18" s="231" t="str">
        <f t="shared" si="10"/>
        <v>成東</v>
      </c>
      <c r="M18" s="139"/>
      <c r="N18" s="141"/>
      <c r="O18" s="142"/>
      <c r="P18" s="17"/>
    </row>
    <row r="19" spans="1:18" s="9" customFormat="1" ht="30" customHeight="1">
      <c r="A19" s="227">
        <v>13</v>
      </c>
      <c r="B19" s="138">
        <v>25</v>
      </c>
      <c r="C19" s="231" t="str">
        <f t="shared" si="7"/>
        <v>藤田　ゆき</v>
      </c>
      <c r="D19" s="231" t="str">
        <f t="shared" si="8"/>
        <v>市立習志野</v>
      </c>
      <c r="E19" s="139"/>
      <c r="F19" s="141"/>
      <c r="G19" s="142"/>
      <c r="H19" s="17"/>
      <c r="I19" s="227">
        <v>32</v>
      </c>
      <c r="J19" s="138">
        <v>1</v>
      </c>
      <c r="K19" s="231" t="str">
        <f t="shared" si="9"/>
        <v>柴田　彩寧</v>
      </c>
      <c r="L19" s="231" t="str">
        <f t="shared" si="10"/>
        <v>拓大紅陵</v>
      </c>
      <c r="M19" s="139"/>
      <c r="N19" s="141"/>
      <c r="O19" s="142"/>
      <c r="P19" s="17"/>
    </row>
    <row r="20" spans="1:18" s="9" customFormat="1" ht="30" customHeight="1">
      <c r="A20" s="227">
        <v>14</v>
      </c>
      <c r="B20" s="138">
        <v>35</v>
      </c>
      <c r="C20" s="231" t="str">
        <f t="shared" si="7"/>
        <v>齊藤　朝花</v>
      </c>
      <c r="D20" s="231" t="str">
        <f t="shared" si="8"/>
        <v>船橋東</v>
      </c>
      <c r="E20" s="139"/>
      <c r="F20" s="141"/>
      <c r="G20" s="142"/>
      <c r="H20" s="17"/>
      <c r="I20" s="227">
        <v>33</v>
      </c>
      <c r="J20" s="138">
        <v>14</v>
      </c>
      <c r="K20" s="231" t="str">
        <f t="shared" si="9"/>
        <v>渡邉　寿々花</v>
      </c>
      <c r="L20" s="231" t="str">
        <f t="shared" si="10"/>
        <v>市立銚子</v>
      </c>
      <c r="M20" s="139"/>
      <c r="N20" s="141"/>
      <c r="O20" s="142"/>
      <c r="P20" s="17"/>
    </row>
    <row r="21" spans="1:18" s="9" customFormat="1" ht="30" customHeight="1">
      <c r="A21" s="227">
        <v>15</v>
      </c>
      <c r="B21" s="138">
        <v>9</v>
      </c>
      <c r="C21" s="231" t="str">
        <f t="shared" si="7"/>
        <v>田邉　未乃和</v>
      </c>
      <c r="D21" s="231" t="str">
        <f t="shared" si="8"/>
        <v>東金</v>
      </c>
      <c r="E21" s="139"/>
      <c r="F21" s="141"/>
      <c r="G21" s="142"/>
      <c r="H21" s="17"/>
      <c r="I21" s="227">
        <v>34</v>
      </c>
      <c r="J21" s="138">
        <v>33</v>
      </c>
      <c r="K21" s="231" t="str">
        <f t="shared" si="9"/>
        <v>篠田　楓</v>
      </c>
      <c r="L21" s="231" t="str">
        <f t="shared" si="10"/>
        <v>西武台千葉</v>
      </c>
      <c r="M21" s="139"/>
      <c r="N21" s="141"/>
      <c r="O21" s="142"/>
      <c r="P21" s="17"/>
    </row>
    <row r="22" spans="1:18" s="9" customFormat="1" ht="30" customHeight="1">
      <c r="A22" s="227">
        <v>16</v>
      </c>
      <c r="B22" s="138">
        <v>4</v>
      </c>
      <c r="C22" s="231" t="str">
        <f t="shared" si="7"/>
        <v>林　佑夏</v>
      </c>
      <c r="D22" s="231" t="str">
        <f t="shared" si="8"/>
        <v>木更津総合</v>
      </c>
      <c r="E22" s="139"/>
      <c r="F22" s="141"/>
      <c r="G22" s="142"/>
      <c r="H22" s="17"/>
      <c r="I22" s="227">
        <v>35</v>
      </c>
      <c r="J22" s="138">
        <v>19</v>
      </c>
      <c r="K22" s="231" t="str">
        <f t="shared" si="9"/>
        <v>㠀田　杏</v>
      </c>
      <c r="L22" s="231" t="str">
        <f t="shared" si="10"/>
        <v>秀明八千代</v>
      </c>
      <c r="M22" s="139"/>
      <c r="N22" s="141"/>
      <c r="O22" s="142"/>
      <c r="P22" s="17"/>
    </row>
    <row r="23" spans="1:18" s="9" customFormat="1" ht="30" customHeight="1">
      <c r="A23" s="227">
        <v>17</v>
      </c>
      <c r="B23" s="227">
        <v>3</v>
      </c>
      <c r="C23" s="231" t="str">
        <f t="shared" si="7"/>
        <v>山田　悠月</v>
      </c>
      <c r="D23" s="231" t="str">
        <f t="shared" si="8"/>
        <v>拓大紅陵</v>
      </c>
      <c r="E23" s="139"/>
      <c r="F23" s="141"/>
      <c r="G23" s="142"/>
      <c r="H23" s="27"/>
      <c r="I23" s="227">
        <v>36</v>
      </c>
      <c r="J23" s="227">
        <v>26</v>
      </c>
      <c r="K23" s="231" t="str">
        <f t="shared" si="9"/>
        <v>松下　暁鈴</v>
      </c>
      <c r="L23" s="231" t="str">
        <f t="shared" si="10"/>
        <v>渋谷幕張</v>
      </c>
      <c r="M23" s="139"/>
      <c r="N23" s="141"/>
      <c r="O23" s="142"/>
    </row>
    <row r="24" spans="1:18" s="9" customFormat="1" ht="30" customHeight="1">
      <c r="A24" s="227">
        <v>18</v>
      </c>
      <c r="B24" s="227">
        <v>10</v>
      </c>
      <c r="C24" s="231" t="str">
        <f>IF(B24="","",VLOOKUP(B24,$B$43:$D$79,2))</f>
        <v>増田　望華</v>
      </c>
      <c r="D24" s="231" t="str">
        <f>IF(B24="","",VLOOKUP(B24,$B$43:$D$79,3))</f>
        <v>成東</v>
      </c>
      <c r="E24" s="139"/>
      <c r="F24" s="141"/>
      <c r="G24" s="142"/>
      <c r="H24" s="110"/>
      <c r="I24" s="227">
        <v>37</v>
      </c>
      <c r="J24" s="227">
        <v>29</v>
      </c>
      <c r="K24" s="231" t="str">
        <f>IF(J24="","",VLOOKUP(J24,$B$43:$D$79,2))</f>
        <v>今井　凜那</v>
      </c>
      <c r="L24" s="231" t="str">
        <f>IF(J24="","",VLOOKUP(J24,$B$43:$D$79,3))</f>
        <v>千葉南</v>
      </c>
      <c r="M24" s="139"/>
      <c r="N24" s="141"/>
      <c r="O24" s="142"/>
      <c r="Q24" s="132"/>
    </row>
    <row r="25" spans="1:18" s="9" customFormat="1" ht="30" customHeight="1">
      <c r="A25" s="227">
        <v>19</v>
      </c>
      <c r="B25" s="227">
        <v>21</v>
      </c>
      <c r="C25" s="231" t="str">
        <f t="shared" si="7"/>
        <v>大野　美桜</v>
      </c>
      <c r="D25" s="231" t="str">
        <f t="shared" si="8"/>
        <v>秀明八千代</v>
      </c>
      <c r="E25" s="139"/>
      <c r="F25" s="141"/>
      <c r="G25" s="142"/>
      <c r="H25" s="110"/>
      <c r="I25" s="184"/>
      <c r="J25" s="184"/>
      <c r="K25" s="544"/>
      <c r="L25" s="544"/>
      <c r="M25" s="168"/>
      <c r="N25" s="167"/>
      <c r="O25" s="229"/>
      <c r="Q25" s="132"/>
    </row>
    <row r="26" spans="1:18" s="9" customFormat="1" ht="21.75" customHeight="1">
      <c r="A26" s="115"/>
      <c r="B26" s="115"/>
      <c r="C26" s="115"/>
      <c r="D26" s="115"/>
      <c r="E26" s="147"/>
      <c r="F26" s="148"/>
      <c r="G26" s="148"/>
      <c r="H26" s="110"/>
      <c r="Q26" s="132"/>
    </row>
    <row r="27" spans="1:18" s="9" customFormat="1" ht="24.95" customHeight="1">
      <c r="A27" s="609" t="s">
        <v>188</v>
      </c>
      <c r="B27" s="609"/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237"/>
      <c r="Q27" s="132"/>
    </row>
    <row r="28" spans="1:18" s="236" customFormat="1" ht="21.75" customHeight="1">
      <c r="A28" s="234"/>
      <c r="B28" s="234"/>
      <c r="C28" s="134" t="s">
        <v>176</v>
      </c>
      <c r="D28" s="135"/>
      <c r="E28" s="135"/>
      <c r="F28" s="135"/>
      <c r="G28" s="135"/>
      <c r="H28" s="135"/>
      <c r="I28" s="135"/>
      <c r="J28" s="135"/>
      <c r="K28" s="134" t="s">
        <v>177</v>
      </c>
      <c r="L28" s="136"/>
      <c r="M28" s="235"/>
      <c r="N28" s="235"/>
      <c r="O28" s="131"/>
      <c r="Q28" s="132"/>
    </row>
    <row r="29" spans="1:18" s="9" customFormat="1" ht="30" customHeight="1">
      <c r="A29" s="227"/>
      <c r="B29" s="227" t="s">
        <v>2</v>
      </c>
      <c r="C29" s="227" t="s">
        <v>0</v>
      </c>
      <c r="D29" s="227" t="s">
        <v>1</v>
      </c>
      <c r="E29" s="139" t="s">
        <v>130</v>
      </c>
      <c r="F29" s="227" t="s">
        <v>131</v>
      </c>
      <c r="G29" s="139" t="s">
        <v>132</v>
      </c>
      <c r="H29" s="140"/>
      <c r="I29" s="227"/>
      <c r="J29" s="227" t="s">
        <v>108</v>
      </c>
      <c r="K29" s="227" t="s">
        <v>0</v>
      </c>
      <c r="L29" s="227" t="s">
        <v>1</v>
      </c>
      <c r="M29" s="139" t="s">
        <v>130</v>
      </c>
      <c r="N29" s="227" t="s">
        <v>131</v>
      </c>
      <c r="O29" s="139" t="s">
        <v>132</v>
      </c>
      <c r="R29" s="225" t="s">
        <v>197</v>
      </c>
    </row>
    <row r="30" spans="1:18" s="9" customFormat="1" ht="30" customHeight="1">
      <c r="A30" s="227">
        <v>1</v>
      </c>
      <c r="B30" s="227"/>
      <c r="C30" s="231" t="str">
        <f>IF(B30="","",VLOOKUP(B30,$B$43:$D$79,2))</f>
        <v/>
      </c>
      <c r="D30" s="231" t="str">
        <f>IF(B30="","",VLOOKUP(B30,$B$43:$D$79,3))</f>
        <v/>
      </c>
      <c r="E30" s="139"/>
      <c r="F30" s="141"/>
      <c r="G30" s="142"/>
      <c r="H30" s="26"/>
      <c r="I30" s="227">
        <v>9</v>
      </c>
      <c r="J30" s="227"/>
      <c r="K30" s="231" t="str">
        <f>IF(J30="","",VLOOKUP(J30,$B$43:$D$79,2))</f>
        <v/>
      </c>
      <c r="L30" s="231" t="str">
        <f>IF(J30="","",VLOOKUP(J30,$B$43:$D$79,3))</f>
        <v/>
      </c>
      <c r="M30" s="139"/>
      <c r="N30" s="141"/>
      <c r="O30" s="142"/>
      <c r="R30" s="225" t="s">
        <v>198</v>
      </c>
    </row>
    <row r="31" spans="1:18" s="9" customFormat="1" ht="30" customHeight="1">
      <c r="A31" s="227">
        <v>2</v>
      </c>
      <c r="B31" s="227"/>
      <c r="C31" s="231" t="str">
        <f t="shared" ref="C31:C37" si="11">IF(B31="","",VLOOKUP(B31,$B$43:$D$79,2))</f>
        <v/>
      </c>
      <c r="D31" s="231" t="str">
        <f t="shared" ref="D31:D37" si="12">IF(B31="","",VLOOKUP(B31,$B$43:$D$79,3))</f>
        <v/>
      </c>
      <c r="E31" s="139"/>
      <c r="F31" s="141"/>
      <c r="G31" s="142"/>
      <c r="H31" s="26"/>
      <c r="I31" s="227">
        <v>10</v>
      </c>
      <c r="J31" s="227"/>
      <c r="K31" s="231" t="str">
        <f t="shared" ref="K31:K37" si="13">IF(J31="","",VLOOKUP(J31,$B$43:$D$79,2))</f>
        <v/>
      </c>
      <c r="L31" s="231" t="str">
        <f t="shared" ref="L31:L37" si="14">IF(J31="","",VLOOKUP(J31,$B$43:$D$79,3))</f>
        <v/>
      </c>
      <c r="M31" s="139"/>
      <c r="N31" s="141"/>
      <c r="O31" s="142"/>
      <c r="R31" s="225" t="s">
        <v>199</v>
      </c>
    </row>
    <row r="32" spans="1:18" s="9" customFormat="1" ht="30" customHeight="1">
      <c r="A32" s="227">
        <v>3</v>
      </c>
      <c r="B32" s="227"/>
      <c r="C32" s="231" t="str">
        <f t="shared" si="11"/>
        <v/>
      </c>
      <c r="D32" s="231" t="str">
        <f t="shared" si="12"/>
        <v/>
      </c>
      <c r="E32" s="139"/>
      <c r="F32" s="141"/>
      <c r="G32" s="142"/>
      <c r="H32" s="26"/>
      <c r="I32" s="227">
        <v>11</v>
      </c>
      <c r="J32" s="227"/>
      <c r="K32" s="231" t="str">
        <f t="shared" si="13"/>
        <v/>
      </c>
      <c r="L32" s="231" t="str">
        <f t="shared" si="14"/>
        <v/>
      </c>
      <c r="M32" s="139"/>
      <c r="N32" s="141"/>
      <c r="O32" s="142"/>
      <c r="R32" s="183" t="s">
        <v>200</v>
      </c>
    </row>
    <row r="33" spans="1:18" s="9" customFormat="1" ht="30" customHeight="1">
      <c r="A33" s="227">
        <v>4</v>
      </c>
      <c r="B33" s="227"/>
      <c r="C33" s="231" t="str">
        <f t="shared" si="11"/>
        <v/>
      </c>
      <c r="D33" s="231" t="str">
        <f t="shared" si="12"/>
        <v/>
      </c>
      <c r="E33" s="139"/>
      <c r="F33" s="141"/>
      <c r="G33" s="142"/>
      <c r="H33" s="26"/>
      <c r="I33" s="227">
        <v>12</v>
      </c>
      <c r="J33" s="227"/>
      <c r="K33" s="231" t="str">
        <f t="shared" si="13"/>
        <v/>
      </c>
      <c r="L33" s="231" t="str">
        <f t="shared" si="14"/>
        <v/>
      </c>
      <c r="M33" s="139"/>
      <c r="N33" s="141"/>
      <c r="O33" s="142"/>
      <c r="R33" s="183" t="s">
        <v>201</v>
      </c>
    </row>
    <row r="34" spans="1:18" s="9" customFormat="1" ht="30" customHeight="1">
      <c r="A34" s="227">
        <v>5</v>
      </c>
      <c r="B34" s="227"/>
      <c r="C34" s="231" t="str">
        <f t="shared" si="11"/>
        <v/>
      </c>
      <c r="D34" s="231" t="str">
        <f t="shared" si="12"/>
        <v/>
      </c>
      <c r="E34" s="139"/>
      <c r="F34" s="141"/>
      <c r="G34" s="142"/>
      <c r="H34" s="26"/>
      <c r="I34" s="227">
        <v>13</v>
      </c>
      <c r="J34" s="227"/>
      <c r="K34" s="231" t="str">
        <f t="shared" si="13"/>
        <v/>
      </c>
      <c r="L34" s="231" t="str">
        <f t="shared" si="14"/>
        <v/>
      </c>
      <c r="M34" s="139"/>
      <c r="N34" s="141"/>
      <c r="O34" s="142"/>
      <c r="R34" s="183" t="s">
        <v>202</v>
      </c>
    </row>
    <row r="35" spans="1:18" s="9" customFormat="1" ht="30" customHeight="1">
      <c r="A35" s="227">
        <v>6</v>
      </c>
      <c r="B35" s="227"/>
      <c r="C35" s="231" t="str">
        <f t="shared" si="11"/>
        <v/>
      </c>
      <c r="D35" s="231" t="str">
        <f t="shared" si="12"/>
        <v/>
      </c>
      <c r="E35" s="139"/>
      <c r="F35" s="141"/>
      <c r="G35" s="142"/>
      <c r="H35" s="26"/>
      <c r="I35" s="227">
        <v>14</v>
      </c>
      <c r="J35" s="227"/>
      <c r="K35" s="231" t="str">
        <f t="shared" si="13"/>
        <v/>
      </c>
      <c r="L35" s="231" t="str">
        <f t="shared" si="14"/>
        <v/>
      </c>
      <c r="M35" s="139"/>
      <c r="N35" s="141"/>
      <c r="O35" s="142"/>
      <c r="R35" s="140" t="s">
        <v>203</v>
      </c>
    </row>
    <row r="36" spans="1:18" s="9" customFormat="1" ht="30" customHeight="1">
      <c r="A36" s="227">
        <v>7</v>
      </c>
      <c r="B36" s="227"/>
      <c r="C36" s="231" t="str">
        <f t="shared" si="11"/>
        <v/>
      </c>
      <c r="D36" s="231" t="str">
        <f t="shared" si="12"/>
        <v/>
      </c>
      <c r="E36" s="139"/>
      <c r="F36" s="141"/>
      <c r="G36" s="142"/>
      <c r="H36" s="26"/>
      <c r="I36" s="227">
        <v>15</v>
      </c>
      <c r="J36" s="227"/>
      <c r="K36" s="231" t="str">
        <f t="shared" si="13"/>
        <v/>
      </c>
      <c r="L36" s="231" t="str">
        <f t="shared" si="14"/>
        <v/>
      </c>
      <c r="M36" s="139"/>
      <c r="N36" s="141"/>
      <c r="O36" s="142"/>
      <c r="R36" s="183" t="s">
        <v>204</v>
      </c>
    </row>
    <row r="37" spans="1:18" s="9" customFormat="1" ht="30" customHeight="1">
      <c r="A37" s="227">
        <v>8</v>
      </c>
      <c r="B37" s="227"/>
      <c r="C37" s="231" t="str">
        <f t="shared" si="11"/>
        <v/>
      </c>
      <c r="D37" s="231" t="str">
        <f t="shared" si="12"/>
        <v/>
      </c>
      <c r="E37" s="139"/>
      <c r="F37" s="141"/>
      <c r="G37" s="142"/>
      <c r="H37" s="225"/>
      <c r="I37" s="227">
        <v>16</v>
      </c>
      <c r="J37" s="227"/>
      <c r="K37" s="231" t="str">
        <f t="shared" si="13"/>
        <v/>
      </c>
      <c r="L37" s="231" t="str">
        <f t="shared" si="14"/>
        <v/>
      </c>
      <c r="M37" s="139"/>
      <c r="N37" s="141"/>
      <c r="O37" s="142"/>
    </row>
    <row r="38" spans="1:18" s="9" customFormat="1" ht="24.95" customHeight="1">
      <c r="A38" s="611" t="s">
        <v>137</v>
      </c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Q38" s="132"/>
    </row>
    <row r="39" spans="1:18" s="9" customFormat="1" ht="24.75" customHeight="1">
      <c r="A39" s="110"/>
      <c r="B39" s="110"/>
      <c r="C39" s="110"/>
      <c r="D39" s="112"/>
      <c r="E39" s="149"/>
      <c r="F39" s="150"/>
      <c r="G39" s="150"/>
      <c r="I39" s="133"/>
      <c r="J39" s="133"/>
      <c r="K39" s="133"/>
      <c r="L39" s="133"/>
      <c r="M39" s="151"/>
      <c r="N39" s="133"/>
      <c r="Q39" s="132"/>
    </row>
    <row r="40" spans="1:18">
      <c r="I40" s="152"/>
      <c r="J40" s="152"/>
      <c r="K40" s="152"/>
      <c r="L40" s="152"/>
      <c r="M40" s="153"/>
      <c r="N40" s="152"/>
    </row>
    <row r="41" spans="1:18" s="152" customFormat="1" ht="12">
      <c r="E41" s="153"/>
      <c r="M41" s="153"/>
      <c r="Q41" s="132"/>
    </row>
    <row r="42" spans="1:18" s="152" customFormat="1" ht="17.25">
      <c r="C42" s="154" t="s">
        <v>138</v>
      </c>
      <c r="E42" s="153"/>
      <c r="K42" s="155"/>
      <c r="L42" s="155"/>
      <c r="M42" s="156"/>
      <c r="N42" s="29"/>
      <c r="Q42" s="132"/>
    </row>
    <row r="43" spans="1:18" s="152" customFormat="1" ht="18.75" customHeight="1">
      <c r="A43" s="113"/>
      <c r="B43" s="224">
        <v>1</v>
      </c>
      <c r="C43" s="397" t="s">
        <v>311</v>
      </c>
      <c r="D43" s="396" t="s">
        <v>9</v>
      </c>
      <c r="E43" s="271"/>
      <c r="F43" s="114"/>
    </row>
    <row r="44" spans="1:18" s="152" customFormat="1" ht="18.75" customHeight="1">
      <c r="A44" s="113"/>
      <c r="B44" s="224">
        <v>2</v>
      </c>
      <c r="C44" s="397" t="s">
        <v>434</v>
      </c>
      <c r="D44" s="396" t="s">
        <v>9</v>
      </c>
      <c r="E44" s="271" t="s">
        <v>514</v>
      </c>
      <c r="F44" s="157"/>
    </row>
    <row r="45" spans="1:18" s="152" customFormat="1" ht="18.75" customHeight="1">
      <c r="A45" s="113"/>
      <c r="B45" s="224">
        <v>3</v>
      </c>
      <c r="C45" s="397" t="s">
        <v>349</v>
      </c>
      <c r="D45" s="396" t="s">
        <v>9</v>
      </c>
      <c r="E45" s="271"/>
      <c r="F45" s="158"/>
      <c r="G45" s="158"/>
      <c r="H45" s="158"/>
      <c r="I45" s="159"/>
      <c r="J45" s="159"/>
      <c r="K45" s="159"/>
      <c r="L45" s="159"/>
      <c r="M45" s="159"/>
      <c r="N45" s="158"/>
      <c r="O45" s="158"/>
    </row>
    <row r="46" spans="1:18" s="152" customFormat="1" ht="18.75" customHeight="1">
      <c r="A46" s="113"/>
      <c r="B46" s="224">
        <v>4</v>
      </c>
      <c r="C46" s="397" t="s">
        <v>314</v>
      </c>
      <c r="D46" s="396" t="s">
        <v>418</v>
      </c>
      <c r="E46" s="271"/>
      <c r="F46" s="159"/>
      <c r="G46" s="159"/>
      <c r="H46" s="159"/>
      <c r="I46" s="158"/>
      <c r="J46" s="158"/>
      <c r="K46" s="160"/>
      <c r="L46" s="158"/>
      <c r="M46" s="158"/>
      <c r="N46" s="159"/>
      <c r="O46" s="159"/>
    </row>
    <row r="47" spans="1:18" s="152" customFormat="1" ht="18.75" customHeight="1">
      <c r="A47" s="113"/>
      <c r="B47" s="224">
        <v>5</v>
      </c>
      <c r="C47" s="397" t="s">
        <v>315</v>
      </c>
      <c r="D47" s="396" t="s">
        <v>418</v>
      </c>
      <c r="E47" s="271"/>
      <c r="F47" s="158"/>
      <c r="G47" s="158"/>
      <c r="H47" s="158"/>
      <c r="I47" s="158"/>
      <c r="J47" s="158"/>
      <c r="K47" s="160"/>
      <c r="L47" s="160"/>
      <c r="M47" s="158"/>
      <c r="N47" s="158"/>
      <c r="O47" s="158"/>
    </row>
    <row r="48" spans="1:18" s="152" customFormat="1" ht="18.75" customHeight="1">
      <c r="A48" s="113"/>
      <c r="B48" s="224">
        <v>6</v>
      </c>
      <c r="C48" s="397" t="s">
        <v>316</v>
      </c>
      <c r="D48" s="396" t="s">
        <v>419</v>
      </c>
      <c r="E48" s="271"/>
      <c r="F48" s="158"/>
      <c r="G48" s="158"/>
      <c r="H48" s="158"/>
      <c r="I48" s="160"/>
      <c r="J48" s="160"/>
      <c r="K48" s="160"/>
      <c r="L48" s="160"/>
      <c r="M48" s="160"/>
      <c r="N48" s="158"/>
      <c r="O48" s="160"/>
    </row>
    <row r="49" spans="1:29" s="152" customFormat="1" ht="18.75" customHeight="1">
      <c r="A49" s="113"/>
      <c r="B49" s="224">
        <v>7</v>
      </c>
      <c r="C49" s="397" t="s">
        <v>66</v>
      </c>
      <c r="D49" s="396" t="s">
        <v>419</v>
      </c>
      <c r="E49" s="271"/>
      <c r="F49" s="160"/>
      <c r="G49" s="160"/>
      <c r="H49" s="160"/>
      <c r="I49" s="160"/>
      <c r="J49" s="160"/>
      <c r="K49" s="160"/>
      <c r="L49" s="160"/>
      <c r="M49" s="160"/>
      <c r="N49" s="158"/>
      <c r="O49" s="160"/>
    </row>
    <row r="50" spans="1:29" s="152" customFormat="1" ht="18.75" customHeight="1">
      <c r="A50" s="113"/>
      <c r="B50" s="224">
        <v>8</v>
      </c>
      <c r="C50" s="397" t="s">
        <v>435</v>
      </c>
      <c r="D50" s="396" t="s">
        <v>419</v>
      </c>
      <c r="E50" s="271" t="s">
        <v>515</v>
      </c>
      <c r="F50" s="160"/>
      <c r="G50" s="160"/>
      <c r="H50" s="160"/>
      <c r="I50" s="158"/>
      <c r="J50" s="158"/>
      <c r="K50" s="161"/>
      <c r="L50" s="159"/>
      <c r="M50" s="160"/>
      <c r="N50" s="158"/>
      <c r="O50" s="160"/>
    </row>
    <row r="51" spans="1:29" s="152" customFormat="1" ht="18.75" customHeight="1">
      <c r="A51" s="113"/>
      <c r="B51" s="224">
        <v>9</v>
      </c>
      <c r="C51" s="396" t="s">
        <v>318</v>
      </c>
      <c r="D51" s="396" t="s">
        <v>420</v>
      </c>
      <c r="E51" s="271"/>
      <c r="F51" s="157"/>
      <c r="G51" s="157"/>
      <c r="H51" s="158"/>
      <c r="I51" s="158"/>
      <c r="J51" s="158"/>
      <c r="K51" s="161"/>
      <c r="L51" s="159"/>
      <c r="M51" s="160"/>
      <c r="N51" s="160"/>
      <c r="O51" s="158"/>
    </row>
    <row r="52" spans="1:29" s="152" customFormat="1" ht="18.75" customHeight="1">
      <c r="A52" s="113"/>
      <c r="B52" s="224">
        <v>10</v>
      </c>
      <c r="C52" s="397" t="s">
        <v>516</v>
      </c>
      <c r="D52" s="396" t="s">
        <v>399</v>
      </c>
      <c r="E52" s="271"/>
      <c r="F52" s="157"/>
      <c r="G52" s="157"/>
      <c r="H52" s="158"/>
      <c r="I52" s="158"/>
      <c r="J52" s="158"/>
      <c r="K52" s="158"/>
      <c r="L52" s="161"/>
      <c r="M52" s="158"/>
      <c r="N52" s="160"/>
      <c r="O52" s="158"/>
      <c r="T52" s="158"/>
      <c r="U52" s="158"/>
      <c r="V52" s="158"/>
      <c r="W52" s="158"/>
      <c r="X52" s="158"/>
      <c r="Y52" s="158"/>
      <c r="Z52" s="158"/>
      <c r="AA52" s="158"/>
    </row>
    <row r="53" spans="1:29" s="152" customFormat="1" ht="18.75" customHeight="1">
      <c r="A53" s="113"/>
      <c r="B53" s="224">
        <v>11</v>
      </c>
      <c r="C53" s="397" t="s">
        <v>320</v>
      </c>
      <c r="D53" s="396" t="s">
        <v>399</v>
      </c>
      <c r="E53" s="271"/>
      <c r="F53" s="157"/>
      <c r="K53" s="160"/>
      <c r="Q53" s="158"/>
      <c r="AC53" s="133"/>
    </row>
    <row r="54" spans="1:29" s="152" customFormat="1" ht="18.75" customHeight="1">
      <c r="A54" s="113"/>
      <c r="B54" s="224">
        <v>12</v>
      </c>
      <c r="C54" s="396" t="s">
        <v>322</v>
      </c>
      <c r="D54" s="396" t="s">
        <v>400</v>
      </c>
      <c r="E54" s="320"/>
      <c r="F54" s="157"/>
      <c r="K54" s="158"/>
      <c r="Q54" s="161"/>
      <c r="X54" s="29"/>
      <c r="Z54" s="132"/>
      <c r="AC54" s="151"/>
    </row>
    <row r="55" spans="1:29" s="152" customFormat="1" ht="18.75" customHeight="1">
      <c r="A55" s="113"/>
      <c r="B55" s="224">
        <v>13</v>
      </c>
      <c r="C55" s="397" t="s">
        <v>325</v>
      </c>
      <c r="D55" s="396" t="s">
        <v>401</v>
      </c>
      <c r="E55" s="271"/>
      <c r="F55" s="157"/>
      <c r="K55" s="158"/>
      <c r="M55" s="160"/>
      <c r="Q55" s="158"/>
      <c r="S55" s="159"/>
      <c r="X55" s="29"/>
      <c r="AB55" s="133"/>
      <c r="AC55" s="133"/>
    </row>
    <row r="56" spans="1:29" s="152" customFormat="1" ht="18.75" customHeight="1">
      <c r="A56" s="113"/>
      <c r="B56" s="224">
        <v>14</v>
      </c>
      <c r="C56" s="397" t="s">
        <v>517</v>
      </c>
      <c r="D56" s="396" t="s">
        <v>401</v>
      </c>
      <c r="E56" s="271"/>
      <c r="F56" s="157"/>
      <c r="J56" s="158"/>
      <c r="K56" s="159"/>
      <c r="L56" s="158"/>
      <c r="M56" s="158"/>
      <c r="N56" s="158"/>
      <c r="O56" s="158"/>
      <c r="P56" s="160"/>
      <c r="Q56" s="160"/>
      <c r="R56" s="158"/>
      <c r="S56" s="162"/>
      <c r="X56" s="160"/>
      <c r="Y56" s="29"/>
      <c r="Z56" s="29"/>
      <c r="AC56" s="133"/>
    </row>
    <row r="57" spans="1:29" s="152" customFormat="1" ht="18.75" customHeight="1">
      <c r="A57" s="113"/>
      <c r="B57" s="224">
        <v>15</v>
      </c>
      <c r="C57" s="397" t="s">
        <v>326</v>
      </c>
      <c r="D57" s="396" t="s">
        <v>421</v>
      </c>
      <c r="E57" s="321"/>
      <c r="F57" s="157"/>
      <c r="J57" s="158"/>
      <c r="K57" s="159"/>
      <c r="L57" s="158"/>
      <c r="M57" s="160"/>
      <c r="N57" s="160"/>
      <c r="O57" s="160"/>
      <c r="P57" s="158"/>
      <c r="Q57" s="158"/>
      <c r="R57" s="158"/>
      <c r="S57" s="158"/>
      <c r="U57" s="158"/>
      <c r="V57" s="158"/>
      <c r="W57" s="160"/>
      <c r="X57" s="160"/>
      <c r="AC57" s="133"/>
    </row>
    <row r="58" spans="1:29" s="152" customFormat="1" ht="18.75" customHeight="1">
      <c r="A58" s="113"/>
      <c r="B58" s="224">
        <v>16</v>
      </c>
      <c r="C58" s="397" t="s">
        <v>327</v>
      </c>
      <c r="D58" s="396" t="s">
        <v>421</v>
      </c>
      <c r="E58" s="271"/>
      <c r="F58" s="157"/>
      <c r="I58" s="158"/>
      <c r="J58" s="158"/>
      <c r="O58" s="160"/>
      <c r="T58" s="159"/>
      <c r="U58" s="160"/>
      <c r="V58" s="160"/>
      <c r="W58" s="160"/>
      <c r="X58" s="160"/>
      <c r="Y58" s="158"/>
      <c r="Z58" s="158"/>
      <c r="AA58" s="158"/>
    </row>
    <row r="59" spans="1:29" s="152" customFormat="1" ht="18.75" customHeight="1">
      <c r="A59" s="113"/>
      <c r="B59" s="224">
        <v>17</v>
      </c>
      <c r="C59" s="396" t="s">
        <v>330</v>
      </c>
      <c r="D59" s="396" t="s">
        <v>422</v>
      </c>
      <c r="E59" s="271" t="s">
        <v>521</v>
      </c>
      <c r="F59" s="157"/>
      <c r="G59" s="157"/>
      <c r="H59" s="158"/>
      <c r="L59" s="29"/>
      <c r="M59" s="29"/>
      <c r="N59" s="160"/>
      <c r="O59" s="160"/>
      <c r="U59" s="160"/>
      <c r="V59" s="160"/>
      <c r="W59" s="160"/>
      <c r="X59" s="160"/>
      <c r="Y59" s="158"/>
      <c r="Z59" s="158"/>
      <c r="AA59" s="158"/>
    </row>
    <row r="60" spans="1:29" s="152" customFormat="1" ht="18.75" customHeight="1">
      <c r="A60" s="113"/>
      <c r="B60" s="224">
        <v>18</v>
      </c>
      <c r="C60" s="396" t="s">
        <v>436</v>
      </c>
      <c r="D60" s="396" t="s">
        <v>422</v>
      </c>
      <c r="E60" s="271" t="s">
        <v>433</v>
      </c>
      <c r="F60" s="114"/>
      <c r="G60" s="114"/>
      <c r="L60" s="29"/>
      <c r="M60" s="29"/>
      <c r="N60" s="29"/>
      <c r="T60" s="159"/>
      <c r="U60" s="160"/>
      <c r="V60" s="160"/>
      <c r="W60" s="160"/>
      <c r="X60" s="160"/>
      <c r="Y60" s="158"/>
      <c r="Z60" s="158"/>
      <c r="AA60" s="158"/>
    </row>
    <row r="61" spans="1:29" s="152" customFormat="1" ht="18.75" customHeight="1">
      <c r="A61" s="113"/>
      <c r="B61" s="224">
        <v>19</v>
      </c>
      <c r="C61" s="396" t="s">
        <v>437</v>
      </c>
      <c r="D61" s="396" t="s">
        <v>422</v>
      </c>
      <c r="E61" s="271" t="s">
        <v>519</v>
      </c>
      <c r="F61" s="114"/>
      <c r="G61" s="114"/>
      <c r="L61" s="132"/>
      <c r="N61" s="29"/>
      <c r="T61" s="159"/>
      <c r="U61" s="160"/>
      <c r="V61" s="160"/>
      <c r="W61" s="160"/>
      <c r="X61" s="160"/>
      <c r="Y61" s="158"/>
      <c r="Z61" s="158"/>
      <c r="AA61" s="158"/>
    </row>
    <row r="62" spans="1:29" s="152" customFormat="1" ht="18.75" customHeight="1">
      <c r="A62" s="113"/>
      <c r="B62" s="224">
        <v>20</v>
      </c>
      <c r="C62" s="396" t="s">
        <v>432</v>
      </c>
      <c r="D62" s="396" t="s">
        <v>422</v>
      </c>
      <c r="E62" s="271" t="s">
        <v>520</v>
      </c>
      <c r="F62" s="114"/>
      <c r="G62" s="114"/>
      <c r="L62" s="132"/>
      <c r="T62" s="159"/>
      <c r="U62" s="160"/>
      <c r="V62" s="160"/>
      <c r="W62" s="160"/>
      <c r="X62" s="160"/>
      <c r="Y62" s="158"/>
      <c r="Z62" s="158"/>
      <c r="AA62" s="158"/>
    </row>
    <row r="63" spans="1:29" s="152" customFormat="1" ht="18.75" customHeight="1">
      <c r="A63" s="113"/>
      <c r="B63" s="224">
        <v>21</v>
      </c>
      <c r="C63" s="396" t="s">
        <v>431</v>
      </c>
      <c r="D63" s="396" t="s">
        <v>422</v>
      </c>
      <c r="E63" s="271" t="s">
        <v>518</v>
      </c>
      <c r="F63" s="114"/>
      <c r="G63" s="114"/>
      <c r="I63" s="133"/>
      <c r="J63" s="133"/>
      <c r="K63" s="133"/>
      <c r="L63" s="151"/>
      <c r="M63" s="133"/>
      <c r="T63" s="159"/>
      <c r="U63" s="160"/>
      <c r="V63" s="160"/>
      <c r="W63" s="160"/>
      <c r="X63" s="160"/>
      <c r="Y63" s="158"/>
      <c r="Z63" s="158"/>
      <c r="AA63" s="158"/>
    </row>
    <row r="64" spans="1:29" ht="18.75" customHeight="1">
      <c r="A64" s="115"/>
      <c r="B64" s="224">
        <v>22</v>
      </c>
      <c r="C64" s="397" t="s">
        <v>353</v>
      </c>
      <c r="D64" s="396" t="s">
        <v>423</v>
      </c>
      <c r="E64" s="271"/>
      <c r="F64" s="114"/>
      <c r="G64" s="114"/>
      <c r="L64" s="151"/>
      <c r="M64" s="133"/>
      <c r="T64" s="159"/>
      <c r="U64" s="160"/>
      <c r="V64" s="160"/>
      <c r="W64" s="160"/>
      <c r="X64" s="160"/>
      <c r="Y64" s="163"/>
      <c r="Z64" s="163"/>
      <c r="AA64" s="163"/>
    </row>
    <row r="65" spans="1:27" ht="18.75" customHeight="1">
      <c r="A65" s="115"/>
      <c r="B65" s="224">
        <v>23</v>
      </c>
      <c r="C65" s="397" t="s">
        <v>354</v>
      </c>
      <c r="D65" s="396" t="s">
        <v>423</v>
      </c>
      <c r="E65" s="165"/>
      <c r="F65" s="114"/>
      <c r="Q65" s="161"/>
      <c r="R65" s="159"/>
      <c r="S65" s="163"/>
      <c r="T65" s="159"/>
      <c r="U65" s="160"/>
      <c r="V65" s="160"/>
      <c r="W65" s="160"/>
      <c r="X65" s="160"/>
      <c r="Y65" s="163"/>
      <c r="Z65" s="163"/>
      <c r="AA65" s="163"/>
    </row>
    <row r="66" spans="1:27" ht="18.75" customHeight="1">
      <c r="A66" s="115"/>
      <c r="B66" s="224">
        <v>24</v>
      </c>
      <c r="C66" s="396" t="s">
        <v>333</v>
      </c>
      <c r="D66" s="396" t="s">
        <v>424</v>
      </c>
      <c r="E66" s="165"/>
      <c r="F66" s="114"/>
    </row>
    <row r="67" spans="1:27" s="391" customFormat="1" ht="18.75" customHeight="1">
      <c r="A67" s="115"/>
      <c r="B67" s="224">
        <v>25</v>
      </c>
      <c r="C67" s="396" t="s">
        <v>522</v>
      </c>
      <c r="D67" s="396" t="s">
        <v>88</v>
      </c>
      <c r="E67" s="165"/>
      <c r="F67" s="392"/>
      <c r="M67" s="151"/>
      <c r="Q67" s="132"/>
    </row>
    <row r="68" spans="1:27" s="391" customFormat="1" ht="18.75" customHeight="1">
      <c r="A68" s="115"/>
      <c r="B68" s="224">
        <v>26</v>
      </c>
      <c r="C68" s="396" t="s">
        <v>523</v>
      </c>
      <c r="D68" s="396" t="s">
        <v>524</v>
      </c>
      <c r="E68" s="165"/>
      <c r="F68" s="392"/>
      <c r="M68" s="151"/>
      <c r="Q68" s="132"/>
    </row>
    <row r="69" spans="1:27" ht="18.75" customHeight="1">
      <c r="A69" s="115"/>
      <c r="B69" s="224">
        <v>27</v>
      </c>
      <c r="C69" s="396" t="s">
        <v>438</v>
      </c>
      <c r="D69" s="396" t="s">
        <v>425</v>
      </c>
      <c r="E69" s="165"/>
      <c r="F69" s="114"/>
      <c r="H69" s="158"/>
      <c r="I69" s="158"/>
    </row>
    <row r="70" spans="1:27" ht="18.75" customHeight="1">
      <c r="B70" s="224">
        <v>28</v>
      </c>
      <c r="C70" s="397" t="s">
        <v>338</v>
      </c>
      <c r="D70" s="396" t="s">
        <v>426</v>
      </c>
      <c r="E70" s="165"/>
    </row>
    <row r="71" spans="1:27" ht="18.75" customHeight="1">
      <c r="B71" s="224">
        <v>29</v>
      </c>
      <c r="C71" s="397" t="s">
        <v>339</v>
      </c>
      <c r="D71" s="396" t="s">
        <v>426</v>
      </c>
      <c r="E71" s="165" t="s">
        <v>525</v>
      </c>
    </row>
    <row r="72" spans="1:27" ht="18.75" customHeight="1">
      <c r="B72" s="224">
        <v>30</v>
      </c>
      <c r="C72" s="397" t="s">
        <v>526</v>
      </c>
      <c r="D72" s="396" t="s">
        <v>143</v>
      </c>
      <c r="E72" s="165"/>
    </row>
    <row r="73" spans="1:27" ht="18.75" customHeight="1">
      <c r="B73" s="224">
        <v>31</v>
      </c>
      <c r="C73" s="397" t="s">
        <v>341</v>
      </c>
      <c r="D73" s="396" t="s">
        <v>427</v>
      </c>
      <c r="E73" s="165"/>
      <c r="Q73" s="161"/>
      <c r="R73" s="159"/>
      <c r="S73" s="163"/>
      <c r="T73" s="163"/>
      <c r="U73" s="163"/>
      <c r="V73" s="163"/>
      <c r="W73" s="163"/>
      <c r="X73" s="163"/>
      <c r="Y73" s="163"/>
      <c r="Z73" s="163"/>
      <c r="AA73" s="163"/>
    </row>
    <row r="74" spans="1:27" ht="18.75" customHeight="1">
      <c r="B74" s="224">
        <v>32</v>
      </c>
      <c r="C74" s="397" t="s">
        <v>887</v>
      </c>
      <c r="D74" s="396" t="s">
        <v>427</v>
      </c>
      <c r="E74" s="165"/>
      <c r="Q74" s="161"/>
      <c r="R74" s="159"/>
      <c r="S74" s="163"/>
      <c r="T74" s="163"/>
      <c r="U74" s="163"/>
      <c r="V74" s="163"/>
      <c r="W74" s="163"/>
      <c r="X74" s="163"/>
      <c r="Y74" s="163"/>
      <c r="Z74" s="163"/>
      <c r="AA74" s="163"/>
    </row>
    <row r="75" spans="1:27" ht="18.75" customHeight="1">
      <c r="B75" s="224">
        <v>33</v>
      </c>
      <c r="C75" s="397" t="s">
        <v>527</v>
      </c>
      <c r="D75" s="396" t="s">
        <v>428</v>
      </c>
      <c r="E75" s="165"/>
      <c r="Q75" s="161"/>
      <c r="R75" s="163"/>
      <c r="S75" s="163"/>
      <c r="T75" s="163"/>
      <c r="U75" s="163"/>
      <c r="V75" s="163"/>
      <c r="W75" s="163"/>
      <c r="X75" s="163"/>
      <c r="Y75" s="163"/>
      <c r="Z75" s="163"/>
      <c r="AA75" s="163"/>
    </row>
    <row r="76" spans="1:27" ht="18.75" customHeight="1">
      <c r="B76" s="224">
        <v>34</v>
      </c>
      <c r="C76" s="397" t="s">
        <v>343</v>
      </c>
      <c r="D76" s="396" t="s">
        <v>428</v>
      </c>
      <c r="E76" s="165"/>
      <c r="M76" s="133"/>
      <c r="Q76" s="133"/>
      <c r="S76" s="163"/>
      <c r="T76" s="163"/>
      <c r="U76" s="163"/>
      <c r="V76" s="163"/>
      <c r="W76" s="163"/>
      <c r="X76" s="163"/>
      <c r="Y76" s="163"/>
      <c r="Z76" s="163"/>
      <c r="AA76" s="163"/>
    </row>
    <row r="77" spans="1:27" ht="18.75" customHeight="1">
      <c r="B77" s="224">
        <v>35</v>
      </c>
      <c r="C77" s="397" t="s">
        <v>439</v>
      </c>
      <c r="D77" s="396" t="s">
        <v>429</v>
      </c>
      <c r="E77" s="165"/>
      <c r="M77" s="133"/>
      <c r="Q77" s="133"/>
      <c r="S77" s="163"/>
      <c r="T77" s="163"/>
      <c r="U77" s="163"/>
      <c r="V77" s="163"/>
      <c r="W77" s="163"/>
      <c r="X77" s="163"/>
      <c r="Y77" s="163"/>
      <c r="Z77" s="163"/>
      <c r="AA77" s="163"/>
    </row>
    <row r="78" spans="1:27" ht="18.75" customHeight="1">
      <c r="B78" s="224">
        <v>36</v>
      </c>
      <c r="C78" s="397" t="s">
        <v>440</v>
      </c>
      <c r="D78" s="396" t="s">
        <v>429</v>
      </c>
      <c r="E78" s="165"/>
      <c r="Q78" s="161"/>
      <c r="R78" s="163"/>
      <c r="S78" s="163"/>
      <c r="T78" s="163"/>
      <c r="U78" s="163"/>
      <c r="V78" s="163"/>
      <c r="W78" s="163"/>
      <c r="X78" s="163"/>
      <c r="Y78" s="163"/>
      <c r="Z78" s="163"/>
      <c r="AA78" s="163"/>
    </row>
    <row r="79" spans="1:27" ht="18.75" customHeight="1">
      <c r="B79" s="224">
        <v>37</v>
      </c>
      <c r="C79" s="396" t="s">
        <v>345</v>
      </c>
      <c r="D79" s="396" t="s">
        <v>430</v>
      </c>
      <c r="E79" s="165"/>
      <c r="Q79" s="161"/>
      <c r="R79" s="163"/>
      <c r="S79" s="163"/>
      <c r="T79" s="163"/>
      <c r="U79" s="163"/>
      <c r="V79" s="163"/>
      <c r="W79" s="163"/>
      <c r="X79" s="163"/>
      <c r="Y79" s="163"/>
      <c r="Z79" s="163"/>
      <c r="AA79" s="163"/>
    </row>
    <row r="80" spans="1:27">
      <c r="Q80" s="161"/>
      <c r="R80" s="163"/>
      <c r="S80" s="163"/>
      <c r="T80" s="163"/>
      <c r="U80" s="163"/>
      <c r="V80" s="163"/>
      <c r="W80" s="163"/>
      <c r="X80" s="163"/>
      <c r="Y80" s="163"/>
      <c r="Z80" s="163"/>
      <c r="AA80" s="163"/>
    </row>
    <row r="81" spans="17:27">
      <c r="Q81" s="161"/>
      <c r="R81" s="163"/>
      <c r="S81" s="163"/>
      <c r="T81" s="163"/>
      <c r="U81" s="163"/>
      <c r="V81" s="163"/>
      <c r="W81" s="163"/>
      <c r="X81" s="163"/>
      <c r="Y81" s="163"/>
      <c r="Z81" s="163"/>
      <c r="AA81" s="163"/>
    </row>
    <row r="82" spans="17:27">
      <c r="Q82" s="161"/>
      <c r="R82" s="163"/>
      <c r="S82" s="163"/>
      <c r="T82" s="163"/>
      <c r="U82" s="163"/>
      <c r="V82" s="163"/>
      <c r="W82" s="163"/>
      <c r="X82" s="163"/>
      <c r="Y82" s="163"/>
      <c r="Z82" s="163"/>
      <c r="AA82" s="163"/>
    </row>
    <row r="83" spans="17:27">
      <c r="Q83" s="161"/>
      <c r="R83" s="163"/>
      <c r="S83" s="163"/>
      <c r="T83" s="163"/>
      <c r="U83" s="163"/>
      <c r="V83" s="163"/>
      <c r="W83" s="163"/>
      <c r="X83" s="163"/>
      <c r="Y83" s="163"/>
      <c r="Z83" s="163"/>
      <c r="AA83" s="163"/>
    </row>
    <row r="84" spans="17:27">
      <c r="Q84" s="161"/>
      <c r="R84" s="163"/>
      <c r="S84" s="163"/>
      <c r="T84" s="163"/>
      <c r="U84" s="163"/>
      <c r="V84" s="163"/>
      <c r="W84" s="163"/>
      <c r="X84" s="163"/>
      <c r="Y84" s="163"/>
      <c r="Z84" s="163"/>
      <c r="AA84" s="163"/>
    </row>
    <row r="85" spans="17:27">
      <c r="Q85" s="161"/>
      <c r="R85" s="163"/>
      <c r="S85" s="163"/>
      <c r="T85" s="163"/>
      <c r="U85" s="163"/>
      <c r="V85" s="163"/>
      <c r="W85" s="163"/>
      <c r="X85" s="163"/>
      <c r="Y85" s="163"/>
      <c r="Z85" s="163"/>
      <c r="AA85" s="163"/>
    </row>
    <row r="86" spans="17:27">
      <c r="Q86" s="161"/>
      <c r="R86" s="163"/>
      <c r="S86" s="163"/>
      <c r="T86" s="163"/>
      <c r="U86" s="163"/>
      <c r="V86" s="163"/>
      <c r="W86" s="163"/>
      <c r="X86" s="163"/>
      <c r="Y86" s="163"/>
      <c r="Z86" s="163"/>
      <c r="AA86" s="163"/>
    </row>
    <row r="87" spans="17:27">
      <c r="Q87" s="161"/>
      <c r="R87" s="163"/>
      <c r="S87" s="163"/>
      <c r="T87" s="163"/>
      <c r="U87" s="163"/>
      <c r="V87" s="163"/>
      <c r="W87" s="163"/>
      <c r="X87" s="163"/>
      <c r="Y87" s="163"/>
      <c r="Z87" s="163"/>
      <c r="AA87" s="163"/>
    </row>
    <row r="88" spans="17:27">
      <c r="Q88" s="161"/>
      <c r="R88" s="163"/>
      <c r="S88" s="163"/>
      <c r="T88" s="163"/>
      <c r="U88" s="163"/>
      <c r="V88" s="163"/>
      <c r="W88" s="163"/>
      <c r="X88" s="163"/>
      <c r="Y88" s="163"/>
      <c r="Z88" s="163"/>
      <c r="AA88" s="163"/>
    </row>
    <row r="89" spans="17:27">
      <c r="Q89" s="161"/>
      <c r="R89" s="163"/>
      <c r="S89" s="163"/>
      <c r="T89" s="163"/>
      <c r="U89" s="163"/>
      <c r="V89" s="163"/>
      <c r="W89" s="163"/>
      <c r="X89" s="163"/>
      <c r="Y89" s="163"/>
      <c r="Z89" s="163"/>
      <c r="AA89" s="163"/>
    </row>
    <row r="90" spans="17:27">
      <c r="Q90" s="161"/>
      <c r="R90" s="163"/>
      <c r="S90" s="163"/>
      <c r="T90" s="163"/>
      <c r="U90" s="163"/>
      <c r="V90" s="163"/>
      <c r="W90" s="163"/>
      <c r="X90" s="163"/>
      <c r="Y90" s="163"/>
      <c r="Z90" s="163"/>
      <c r="AA90" s="163"/>
    </row>
    <row r="91" spans="17:27">
      <c r="Q91" s="161"/>
      <c r="R91" s="163"/>
      <c r="S91" s="163"/>
      <c r="T91" s="163"/>
      <c r="U91" s="163"/>
      <c r="V91" s="163"/>
      <c r="W91" s="163"/>
      <c r="X91" s="163"/>
      <c r="Y91" s="163"/>
      <c r="Z91" s="163"/>
      <c r="AA91" s="163"/>
    </row>
  </sheetData>
  <mergeCells count="3">
    <mergeCell ref="A1:N1"/>
    <mergeCell ref="A38:O38"/>
    <mergeCell ref="A27:N27"/>
  </mergeCells>
  <phoneticPr fontId="3"/>
  <conditionalFormatting sqref="F39:G42 N39:N41 F1:G1 H59:H63 N65 M63:M64 N15:N22 F15:F22 N3:N11 F70:G75 N73:N75 N78:N65493 F78:G65494 F3:F12">
    <cfRule type="cellIs" dxfId="117" priority="39" stopIfTrue="1" operator="lessThanOrEqual">
      <formula>4</formula>
    </cfRule>
    <cfRule type="cellIs" dxfId="116" priority="40" stopIfTrue="1" operator="between">
      <formula>5</formula>
      <formula>20</formula>
    </cfRule>
  </conditionalFormatting>
  <conditionalFormatting sqref="F26:G26">
    <cfRule type="cellIs" dxfId="115" priority="33" stopIfTrue="1" operator="lessThanOrEqual">
      <formula>4</formula>
    </cfRule>
    <cfRule type="cellIs" dxfId="114" priority="34" stopIfTrue="1" operator="between">
      <formula>5</formula>
      <formula>20</formula>
    </cfRule>
  </conditionalFormatting>
  <conditionalFormatting sqref="N13">
    <cfRule type="cellIs" dxfId="113" priority="35" stopIfTrue="1" operator="lessThanOrEqual">
      <formula>4</formula>
    </cfRule>
    <cfRule type="cellIs" dxfId="112" priority="36" stopIfTrue="1" operator="between">
      <formula>5</formula>
      <formula>20</formula>
    </cfRule>
  </conditionalFormatting>
  <conditionalFormatting sqref="F39:G42 N39:N41 F1:G1 H59:H63 F15:F22 N3:N11 F3:F12">
    <cfRule type="cellIs" dxfId="111" priority="31" stopIfTrue="1" operator="lessThanOrEqual">
      <formula>4</formula>
    </cfRule>
    <cfRule type="cellIs" dxfId="110" priority="32" stopIfTrue="1" operator="between">
      <formula>5</formula>
      <formula>20</formula>
    </cfRule>
  </conditionalFormatting>
  <conditionalFormatting sqref="N13">
    <cfRule type="cellIs" dxfId="109" priority="27" stopIfTrue="1" operator="lessThanOrEqual">
      <formula>4</formula>
    </cfRule>
    <cfRule type="cellIs" dxfId="108" priority="28" stopIfTrue="1" operator="between">
      <formula>5</formula>
      <formula>20</formula>
    </cfRule>
  </conditionalFormatting>
  <conditionalFormatting sqref="F26:G26">
    <cfRule type="cellIs" dxfId="107" priority="25" stopIfTrue="1" operator="lessThanOrEqual">
      <formula>4</formula>
    </cfRule>
    <cfRule type="cellIs" dxfId="106" priority="26" stopIfTrue="1" operator="between">
      <formula>5</formula>
      <formula>20</formula>
    </cfRule>
  </conditionalFormatting>
  <conditionalFormatting sqref="AB55:AC55">
    <cfRule type="cellIs" dxfId="105" priority="23" stopIfTrue="1" operator="lessThanOrEqual">
      <formula>4</formula>
    </cfRule>
    <cfRule type="cellIs" dxfId="104" priority="24" stopIfTrue="1" operator="between">
      <formula>5</formula>
      <formula>20</formula>
    </cfRule>
  </conditionalFormatting>
  <conditionalFormatting sqref="F27:G27">
    <cfRule type="cellIs" dxfId="103" priority="21" stopIfTrue="1" operator="lessThanOrEqual">
      <formula>4</formula>
    </cfRule>
    <cfRule type="cellIs" dxfId="102" priority="22" stopIfTrue="1" operator="between">
      <formula>5</formula>
      <formula>20</formula>
    </cfRule>
  </conditionalFormatting>
  <conditionalFormatting sqref="F27:G27">
    <cfRule type="cellIs" dxfId="101" priority="19" stopIfTrue="1" operator="lessThanOrEqual">
      <formula>4</formula>
    </cfRule>
    <cfRule type="cellIs" dxfId="100" priority="20" stopIfTrue="1" operator="between">
      <formula>5</formula>
      <formula>20</formula>
    </cfRule>
  </conditionalFormatting>
  <conditionalFormatting sqref="F29:F37 N29:N37">
    <cfRule type="cellIs" dxfId="99" priority="17" stopIfTrue="1" operator="lessThanOrEqual">
      <formula>4</formula>
    </cfRule>
    <cfRule type="cellIs" dxfId="98" priority="18" stopIfTrue="1" operator="between">
      <formula>5</formula>
      <formula>20</formula>
    </cfRule>
  </conditionalFormatting>
  <conditionalFormatting sqref="F29:F37 N29:N37">
    <cfRule type="cellIs" dxfId="97" priority="15" stopIfTrue="1" operator="lessThanOrEqual">
      <formula>4</formula>
    </cfRule>
    <cfRule type="cellIs" dxfId="96" priority="16" stopIfTrue="1" operator="between">
      <formula>5</formula>
      <formula>20</formula>
    </cfRule>
  </conditionalFormatting>
  <conditionalFormatting sqref="F23:F25">
    <cfRule type="cellIs" dxfId="95" priority="13" stopIfTrue="1" operator="lessThanOrEqual">
      <formula>4</formula>
    </cfRule>
    <cfRule type="cellIs" dxfId="94" priority="14" stopIfTrue="1" operator="between">
      <formula>5</formula>
      <formula>20</formula>
    </cfRule>
  </conditionalFormatting>
  <conditionalFormatting sqref="F23:F25">
    <cfRule type="cellIs" dxfId="93" priority="11" stopIfTrue="1" operator="lessThanOrEqual">
      <formula>4</formula>
    </cfRule>
    <cfRule type="cellIs" dxfId="92" priority="12" stopIfTrue="1" operator="between">
      <formula>5</formula>
      <formula>20</formula>
    </cfRule>
  </conditionalFormatting>
  <conditionalFormatting sqref="F13">
    <cfRule type="cellIs" dxfId="91" priority="9" stopIfTrue="1" operator="lessThanOrEqual">
      <formula>4</formula>
    </cfRule>
    <cfRule type="cellIs" dxfId="90" priority="10" stopIfTrue="1" operator="between">
      <formula>5</formula>
      <formula>20</formula>
    </cfRule>
  </conditionalFormatting>
  <conditionalFormatting sqref="F13">
    <cfRule type="cellIs" dxfId="89" priority="7" stopIfTrue="1" operator="lessThanOrEqual">
      <formula>4</formula>
    </cfRule>
    <cfRule type="cellIs" dxfId="88" priority="8" stopIfTrue="1" operator="between">
      <formula>5</formula>
      <formula>20</formula>
    </cfRule>
  </conditionalFormatting>
  <conditionalFormatting sqref="N12">
    <cfRule type="cellIs" dxfId="87" priority="5" stopIfTrue="1" operator="lessThanOrEqual">
      <formula>4</formula>
    </cfRule>
    <cfRule type="cellIs" dxfId="86" priority="6" stopIfTrue="1" operator="between">
      <formula>5</formula>
      <formula>20</formula>
    </cfRule>
  </conditionalFormatting>
  <conditionalFormatting sqref="N12">
    <cfRule type="cellIs" dxfId="85" priority="3" stopIfTrue="1" operator="lessThanOrEqual">
      <formula>4</formula>
    </cfRule>
    <cfRule type="cellIs" dxfId="84" priority="4" stopIfTrue="1" operator="between">
      <formula>5</formula>
      <formula>20</formula>
    </cfRule>
  </conditionalFormatting>
  <conditionalFormatting sqref="N23:N25">
    <cfRule type="cellIs" dxfId="83" priority="1" stopIfTrue="1" operator="lessThanOrEqual">
      <formula>4</formula>
    </cfRule>
    <cfRule type="cellIs" dxfId="82" priority="2" stopIfTrue="1" operator="between">
      <formula>5</formula>
      <formula>20</formula>
    </cfRule>
  </conditionalFormatting>
  <dataValidations count="4">
    <dataValidation imeMode="hiragana" allowBlank="1" showInputMessage="1" showErrorMessage="1" sqref="G14"/>
    <dataValidation type="decimal" allowBlank="1" showInputMessage="1" showErrorMessage="1" sqref="M4:M12 M30:M37 E16:E25 M16:M25 E30:E37 E4:E13">
      <formula1>0</formula1>
      <formula2>30</formula2>
    </dataValidation>
    <dataValidation type="list" imeMode="hiragana" allowBlank="1" showInputMessage="1" showErrorMessage="1" sqref="O16:O25 O4:O12 G16:G25 G4:G13">
      <formula1>$R$3:$R$10</formula1>
    </dataValidation>
    <dataValidation type="list" imeMode="hiragana" allowBlank="1" showInputMessage="1" showErrorMessage="1" sqref="G30:G37 O30:O37">
      <formula1>$R$29:$R$36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74" orientation="portrait" errors="blank" horizontalDpi="4294967293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zoomScaleNormal="100" zoomScaleSheetLayoutView="70" workbookViewId="0">
      <selection activeCell="H90" sqref="H90"/>
    </sheetView>
  </sheetViews>
  <sheetFormatPr defaultColWidth="9" defaultRowHeight="13.5"/>
  <cols>
    <col min="1" max="1" width="3.625" style="70" customWidth="1"/>
    <col min="2" max="2" width="4.875" style="70" hidden="1" customWidth="1"/>
    <col min="3" max="3" width="9" style="70"/>
    <col min="4" max="4" width="11.75" style="70" bestFit="1" customWidth="1"/>
    <col min="5" max="5" width="6.5" style="172" customWidth="1"/>
    <col min="6" max="7" width="6.5" style="70" customWidth="1"/>
    <col min="8" max="8" width="2.875" style="70" customWidth="1"/>
    <col min="9" max="9" width="3.625" style="70" customWidth="1"/>
    <col min="10" max="10" width="4.875" style="70" hidden="1" customWidth="1"/>
    <col min="11" max="11" width="9" style="70"/>
    <col min="12" max="12" width="11.75" style="70" bestFit="1" customWidth="1"/>
    <col min="13" max="13" width="6.5" style="172" customWidth="1"/>
    <col min="14" max="15" width="6.5" style="70" customWidth="1"/>
    <col min="16" max="16" width="5" style="70" customWidth="1"/>
    <col min="17" max="17" width="3.375" style="70" customWidth="1"/>
    <col min="18" max="18" width="4.125" style="70" customWidth="1"/>
    <col min="19" max="19" width="5.875" style="70" customWidth="1"/>
    <col min="20" max="16384" width="9" style="70"/>
  </cols>
  <sheetData>
    <row r="1" spans="1:19" s="104" customFormat="1" ht="29.45" customHeight="1">
      <c r="A1" s="609" t="s">
        <v>179</v>
      </c>
      <c r="B1" s="609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136"/>
      <c r="P1" s="131"/>
      <c r="Q1" s="131"/>
      <c r="R1" s="131"/>
    </row>
    <row r="2" spans="1:19" s="104" customFormat="1" ht="18" customHeight="1">
      <c r="A2" s="133"/>
      <c r="B2" s="136"/>
      <c r="C2" s="135" t="s">
        <v>821</v>
      </c>
      <c r="D2" s="135"/>
      <c r="E2" s="135"/>
      <c r="F2" s="135"/>
      <c r="G2" s="135"/>
      <c r="H2" s="135"/>
      <c r="I2" s="135"/>
      <c r="J2" s="135"/>
      <c r="K2" s="135" t="s">
        <v>823</v>
      </c>
      <c r="L2" s="136"/>
      <c r="M2" s="136"/>
      <c r="N2" s="136"/>
      <c r="O2" s="136"/>
      <c r="P2" s="131"/>
      <c r="Q2" s="131"/>
      <c r="R2" s="131"/>
    </row>
    <row r="3" spans="1:19" s="9" customFormat="1" ht="30" customHeight="1">
      <c r="A3" s="138"/>
      <c r="B3" s="138" t="s">
        <v>2</v>
      </c>
      <c r="C3" s="138" t="s">
        <v>0</v>
      </c>
      <c r="D3" s="138" t="s">
        <v>1</v>
      </c>
      <c r="E3" s="139" t="s">
        <v>130</v>
      </c>
      <c r="F3" s="138" t="s">
        <v>131</v>
      </c>
      <c r="G3" s="139" t="s">
        <v>132</v>
      </c>
      <c r="H3" s="140"/>
      <c r="I3" s="138"/>
      <c r="J3" s="138" t="s">
        <v>108</v>
      </c>
      <c r="K3" s="138" t="s">
        <v>0</v>
      </c>
      <c r="L3" s="138" t="s">
        <v>1</v>
      </c>
      <c r="M3" s="139" t="s">
        <v>130</v>
      </c>
      <c r="N3" s="138" t="s">
        <v>131</v>
      </c>
      <c r="O3" s="139" t="s">
        <v>132</v>
      </c>
      <c r="S3" s="140" t="s">
        <v>193</v>
      </c>
    </row>
    <row r="4" spans="1:19" s="9" customFormat="1" ht="30" customHeight="1">
      <c r="A4" s="138">
        <v>1</v>
      </c>
      <c r="B4" s="141">
        <v>9</v>
      </c>
      <c r="C4" s="322" t="str">
        <f t="shared" ref="C4:C12" si="0">IF(B4="","",VLOOKUP(B4,$B$45:$D$82,2))</f>
        <v>岩浪　拓真</v>
      </c>
      <c r="D4" s="322" t="str">
        <f t="shared" ref="D4:D12" si="1">IF(B4="","",VLOOKUP(B4,$B$45:$D$82,3))</f>
        <v>長生</v>
      </c>
      <c r="E4" s="139"/>
      <c r="F4" s="141"/>
      <c r="G4" s="142"/>
      <c r="H4" s="140"/>
      <c r="I4" s="141">
        <v>20</v>
      </c>
      <c r="J4" s="141">
        <v>10</v>
      </c>
      <c r="K4" s="322" t="str">
        <f t="shared" ref="K4:K12" si="2">IF(J4="","",VLOOKUP(J4,$B$45:$D$82,2))</f>
        <v>大藤　陽太</v>
      </c>
      <c r="L4" s="322" t="str">
        <f t="shared" ref="L4:L12" si="3">IF(J4="","",VLOOKUP(J4,$B$45:$D$82,3))</f>
        <v>長生</v>
      </c>
      <c r="M4" s="139"/>
      <c r="N4" s="141"/>
      <c r="O4" s="142"/>
      <c r="Q4" s="110"/>
      <c r="R4" s="110"/>
      <c r="S4" s="140" t="s">
        <v>135</v>
      </c>
    </row>
    <row r="5" spans="1:19" s="9" customFormat="1" ht="30" customHeight="1">
      <c r="A5" s="227">
        <v>2</v>
      </c>
      <c r="B5" s="141">
        <v>25</v>
      </c>
      <c r="C5" s="322" t="str">
        <f t="shared" si="0"/>
        <v>髙橋　陸</v>
      </c>
      <c r="D5" s="322" t="str">
        <f t="shared" si="1"/>
        <v>千葉経済</v>
      </c>
      <c r="E5" s="139"/>
      <c r="F5" s="141"/>
      <c r="G5" s="142"/>
      <c r="H5" s="140"/>
      <c r="I5" s="141">
        <v>21</v>
      </c>
      <c r="J5" s="141">
        <v>24</v>
      </c>
      <c r="K5" s="322" t="str">
        <f t="shared" si="2"/>
        <v>磯見　健太</v>
      </c>
      <c r="L5" s="322" t="str">
        <f t="shared" si="3"/>
        <v>千葉経済</v>
      </c>
      <c r="M5" s="139"/>
      <c r="N5" s="141"/>
      <c r="O5" s="142"/>
      <c r="Q5" s="110"/>
      <c r="R5" s="110"/>
      <c r="S5" s="140" t="s">
        <v>133</v>
      </c>
    </row>
    <row r="6" spans="1:19" s="9" customFormat="1" ht="30" customHeight="1">
      <c r="A6" s="227">
        <v>3</v>
      </c>
      <c r="B6" s="141">
        <v>33</v>
      </c>
      <c r="C6" s="322" t="str">
        <f t="shared" si="0"/>
        <v>甲賀　響</v>
      </c>
      <c r="D6" s="322" t="str">
        <f t="shared" si="1"/>
        <v>麗澤</v>
      </c>
      <c r="E6" s="139"/>
      <c r="F6" s="141"/>
      <c r="G6" s="142"/>
      <c r="H6" s="140"/>
      <c r="I6" s="141">
        <v>22</v>
      </c>
      <c r="J6" s="141">
        <v>31</v>
      </c>
      <c r="K6" s="322" t="str">
        <f t="shared" si="2"/>
        <v>粕谷　慶人</v>
      </c>
      <c r="L6" s="322" t="str">
        <f t="shared" si="3"/>
        <v>千葉南</v>
      </c>
      <c r="M6" s="139"/>
      <c r="N6" s="141"/>
      <c r="O6" s="142"/>
      <c r="Q6" s="110"/>
      <c r="R6" s="110"/>
      <c r="S6" s="140" t="s">
        <v>136</v>
      </c>
    </row>
    <row r="7" spans="1:19" s="9" customFormat="1" ht="30" customHeight="1">
      <c r="A7" s="227">
        <v>4</v>
      </c>
      <c r="B7" s="141">
        <v>37</v>
      </c>
      <c r="C7" s="322" t="str">
        <f t="shared" si="0"/>
        <v>橋本　慎平</v>
      </c>
      <c r="D7" s="322" t="str">
        <f t="shared" si="1"/>
        <v>清水</v>
      </c>
      <c r="E7" s="139"/>
      <c r="F7" s="141"/>
      <c r="G7" s="142"/>
      <c r="H7" s="140"/>
      <c r="I7" s="141">
        <v>23</v>
      </c>
      <c r="J7" s="141">
        <v>36</v>
      </c>
      <c r="K7" s="322" t="str">
        <f t="shared" si="2"/>
        <v>木村　知生</v>
      </c>
      <c r="L7" s="322" t="str">
        <f t="shared" si="3"/>
        <v>船橋東</v>
      </c>
      <c r="M7" s="139"/>
      <c r="N7" s="141"/>
      <c r="O7" s="142"/>
      <c r="Q7" s="110"/>
      <c r="R7" s="110"/>
      <c r="S7" s="140" t="s">
        <v>134</v>
      </c>
    </row>
    <row r="8" spans="1:19" s="9" customFormat="1" ht="30" customHeight="1">
      <c r="A8" s="227">
        <v>5</v>
      </c>
      <c r="B8" s="141">
        <v>21</v>
      </c>
      <c r="C8" s="322" t="str">
        <f t="shared" si="0"/>
        <v>北　莉暢</v>
      </c>
      <c r="D8" s="322" t="str">
        <f t="shared" si="1"/>
        <v>秀明八千代</v>
      </c>
      <c r="E8" s="139"/>
      <c r="F8" s="141"/>
      <c r="G8" s="142"/>
      <c r="H8" s="140"/>
      <c r="I8" s="141">
        <v>24</v>
      </c>
      <c r="J8" s="141">
        <v>17</v>
      </c>
      <c r="K8" s="322" t="str">
        <f t="shared" si="2"/>
        <v>菅谷　祐斗</v>
      </c>
      <c r="L8" s="322" t="str">
        <f t="shared" si="3"/>
        <v>市立銚子</v>
      </c>
      <c r="M8" s="139"/>
      <c r="N8" s="141"/>
      <c r="O8" s="142"/>
      <c r="Q8" s="110"/>
      <c r="R8" s="110"/>
      <c r="S8" s="140" t="s">
        <v>194</v>
      </c>
    </row>
    <row r="9" spans="1:19" s="9" customFormat="1" ht="30" customHeight="1">
      <c r="A9" s="227">
        <v>6</v>
      </c>
      <c r="B9" s="141">
        <v>2</v>
      </c>
      <c r="C9" s="322" t="str">
        <f t="shared" si="0"/>
        <v>小笠原　漸</v>
      </c>
      <c r="D9" s="322" t="str">
        <f t="shared" si="1"/>
        <v>拓大紅陵</v>
      </c>
      <c r="E9" s="139"/>
      <c r="F9" s="141"/>
      <c r="G9" s="142"/>
      <c r="H9" s="140"/>
      <c r="I9" s="141">
        <v>25</v>
      </c>
      <c r="J9" s="141">
        <v>38</v>
      </c>
      <c r="K9" s="322" t="str">
        <f t="shared" si="2"/>
        <v>関根　佳汰</v>
      </c>
      <c r="L9" s="322" t="str">
        <f t="shared" si="3"/>
        <v>清水</v>
      </c>
      <c r="M9" s="139"/>
      <c r="N9" s="141"/>
      <c r="O9" s="142"/>
      <c r="Q9" s="110"/>
      <c r="R9" s="110"/>
      <c r="S9" s="140" t="s">
        <v>195</v>
      </c>
    </row>
    <row r="10" spans="1:19" s="9" customFormat="1" ht="30" customHeight="1">
      <c r="A10" s="227">
        <v>7</v>
      </c>
      <c r="B10" s="141">
        <v>32</v>
      </c>
      <c r="C10" s="322" t="str">
        <f t="shared" si="0"/>
        <v>野中　椋介</v>
      </c>
      <c r="D10" s="322" t="str">
        <f t="shared" si="1"/>
        <v>千葉南</v>
      </c>
      <c r="E10" s="139"/>
      <c r="F10" s="141"/>
      <c r="G10" s="142"/>
      <c r="H10" s="140"/>
      <c r="I10" s="141">
        <v>26</v>
      </c>
      <c r="J10" s="141">
        <v>6</v>
      </c>
      <c r="K10" s="322" t="str">
        <f t="shared" si="2"/>
        <v>小綱　章仁</v>
      </c>
      <c r="L10" s="322" t="str">
        <f t="shared" si="3"/>
        <v>拓大紅陵</v>
      </c>
      <c r="M10" s="139"/>
      <c r="N10" s="141"/>
      <c r="O10" s="142"/>
      <c r="Q10" s="110"/>
      <c r="R10" s="110"/>
      <c r="S10" s="225" t="s">
        <v>196</v>
      </c>
    </row>
    <row r="11" spans="1:19" s="9" customFormat="1" ht="30" customHeight="1">
      <c r="A11" s="227">
        <v>8</v>
      </c>
      <c r="B11" s="141">
        <v>35</v>
      </c>
      <c r="C11" s="322" t="str">
        <f t="shared" si="0"/>
        <v>多田　輝</v>
      </c>
      <c r="D11" s="322" t="str">
        <f t="shared" si="1"/>
        <v>西武台千葉</v>
      </c>
      <c r="E11" s="139"/>
      <c r="F11" s="141"/>
      <c r="G11" s="142"/>
      <c r="H11" s="225"/>
      <c r="I11" s="141">
        <v>27</v>
      </c>
      <c r="J11" s="141">
        <v>4</v>
      </c>
      <c r="K11" s="322" t="str">
        <f t="shared" si="2"/>
        <v>大谷　瑞貴</v>
      </c>
      <c r="L11" s="322" t="str">
        <f t="shared" si="3"/>
        <v>拓大紅陵</v>
      </c>
      <c r="M11" s="139"/>
      <c r="N11" s="141"/>
      <c r="O11" s="142"/>
      <c r="Q11" s="110"/>
      <c r="R11" s="110"/>
    </row>
    <row r="12" spans="1:19" s="9" customFormat="1" ht="30" customHeight="1">
      <c r="A12" s="227">
        <v>9</v>
      </c>
      <c r="B12" s="141">
        <v>28</v>
      </c>
      <c r="C12" s="322" t="str">
        <f t="shared" si="0"/>
        <v>御前　　晴</v>
      </c>
      <c r="D12" s="322" t="str">
        <f t="shared" si="1"/>
        <v>渋谷幕張</v>
      </c>
      <c r="E12" s="139"/>
      <c r="F12" s="141"/>
      <c r="G12" s="142"/>
      <c r="H12" s="225"/>
      <c r="I12" s="141">
        <v>28</v>
      </c>
      <c r="J12" s="141">
        <v>22</v>
      </c>
      <c r="K12" s="322" t="str">
        <f t="shared" si="2"/>
        <v>石川　泰智</v>
      </c>
      <c r="L12" s="322" t="str">
        <f t="shared" si="3"/>
        <v>秀明八千代</v>
      </c>
      <c r="M12" s="139"/>
      <c r="N12" s="141"/>
      <c r="O12" s="142"/>
      <c r="Q12" s="110"/>
      <c r="R12" s="110"/>
    </row>
    <row r="13" spans="1:19" s="9" customFormat="1" ht="30" customHeight="1">
      <c r="A13" s="184"/>
      <c r="B13" s="167"/>
      <c r="C13" s="398" t="str">
        <f>IF(B13="","",VLOOKUP(B13,$B$45:$D$82,2))</f>
        <v/>
      </c>
      <c r="D13" s="398" t="str">
        <f>IF(B13="","",VLOOKUP(B13,$B$45:$D$82,3))</f>
        <v/>
      </c>
      <c r="E13" s="168"/>
      <c r="F13" s="167"/>
      <c r="G13" s="229"/>
      <c r="H13" s="225"/>
      <c r="I13" s="167"/>
      <c r="J13" s="167"/>
      <c r="K13" s="398"/>
      <c r="L13" s="398"/>
      <c r="M13" s="168"/>
      <c r="N13" s="167"/>
      <c r="O13" s="229"/>
      <c r="Q13" s="110"/>
      <c r="R13" s="110"/>
      <c r="S13" s="110"/>
    </row>
    <row r="14" spans="1:19" s="9" customFormat="1" ht="32.25" customHeight="1">
      <c r="A14" s="140"/>
      <c r="B14" s="140"/>
      <c r="C14" s="135" t="s">
        <v>822</v>
      </c>
      <c r="D14" s="135"/>
      <c r="E14" s="135"/>
      <c r="F14" s="135"/>
      <c r="G14" s="135"/>
      <c r="H14" s="135"/>
      <c r="I14" s="145"/>
      <c r="J14" s="145"/>
      <c r="K14" s="146" t="s">
        <v>824</v>
      </c>
      <c r="L14" s="144"/>
      <c r="M14" s="108"/>
      <c r="N14" s="108"/>
      <c r="O14" s="108"/>
      <c r="Q14" s="110"/>
      <c r="R14" s="110"/>
    </row>
    <row r="15" spans="1:19" s="9" customFormat="1" ht="30" customHeight="1">
      <c r="A15" s="138"/>
      <c r="B15" s="227" t="s">
        <v>108</v>
      </c>
      <c r="C15" s="138" t="s">
        <v>0</v>
      </c>
      <c r="D15" s="138" t="s">
        <v>1</v>
      </c>
      <c r="E15" s="139" t="s">
        <v>130</v>
      </c>
      <c r="F15" s="138" t="s">
        <v>131</v>
      </c>
      <c r="G15" s="139" t="s">
        <v>132</v>
      </c>
      <c r="H15" s="108"/>
      <c r="I15" s="138"/>
      <c r="J15" s="138" t="s">
        <v>108</v>
      </c>
      <c r="K15" s="138" t="s">
        <v>0</v>
      </c>
      <c r="L15" s="138" t="s">
        <v>1</v>
      </c>
      <c r="M15" s="139" t="s">
        <v>130</v>
      </c>
      <c r="N15" s="138" t="s">
        <v>131</v>
      </c>
      <c r="O15" s="139" t="s">
        <v>495</v>
      </c>
      <c r="Q15" s="110"/>
      <c r="R15" s="110"/>
      <c r="S15" s="110"/>
    </row>
    <row r="16" spans="1:19" s="9" customFormat="1" ht="30" customHeight="1">
      <c r="A16" s="138">
        <v>10</v>
      </c>
      <c r="B16" s="141">
        <v>19</v>
      </c>
      <c r="C16" s="322" t="str">
        <f t="shared" ref="C16:C24" si="4">IF(B16="","",VLOOKUP(B16,$B$45:$D$82,2))</f>
        <v>佐藤　憲太</v>
      </c>
      <c r="D16" s="322" t="str">
        <f t="shared" ref="D16:D24" si="5">IF(B16="","",VLOOKUP(B16,$B$45:$D$82,3))</f>
        <v>秀明八千代</v>
      </c>
      <c r="E16" s="139"/>
      <c r="F16" s="141"/>
      <c r="G16" s="142"/>
      <c r="H16" s="140"/>
      <c r="I16" s="141">
        <v>29</v>
      </c>
      <c r="J16" s="141">
        <v>26</v>
      </c>
      <c r="K16" s="322" t="str">
        <f t="shared" ref="K16:K24" si="6">IF(J16="","",VLOOKUP(J16,$B$45:$D$82,2))</f>
        <v>岡田　朝</v>
      </c>
      <c r="L16" s="322" t="str">
        <f t="shared" ref="L16:L24" si="7">IF(J16="","",VLOOKUP(J16,$B$45:$D$82,3))</f>
        <v>市立習志野</v>
      </c>
      <c r="M16" s="139"/>
      <c r="N16" s="141"/>
      <c r="O16" s="142"/>
      <c r="P16" s="140"/>
      <c r="Q16" s="110"/>
      <c r="R16" s="110"/>
      <c r="S16" s="110"/>
    </row>
    <row r="17" spans="1:19" s="9" customFormat="1" ht="30" customHeight="1">
      <c r="A17" s="227">
        <v>11</v>
      </c>
      <c r="B17" s="141">
        <v>8</v>
      </c>
      <c r="C17" s="322" t="str">
        <f t="shared" si="4"/>
        <v>中村　比呂</v>
      </c>
      <c r="D17" s="322" t="str">
        <f t="shared" si="5"/>
        <v>木更津総合</v>
      </c>
      <c r="E17" s="139"/>
      <c r="F17" s="141"/>
      <c r="G17" s="142"/>
      <c r="H17" s="140"/>
      <c r="I17" s="141">
        <v>30</v>
      </c>
      <c r="J17" s="141">
        <v>23</v>
      </c>
      <c r="K17" s="322" t="str">
        <f t="shared" si="6"/>
        <v>鈴木　健生</v>
      </c>
      <c r="L17" s="322" t="str">
        <f t="shared" si="7"/>
        <v>秀明八千代</v>
      </c>
      <c r="M17" s="139"/>
      <c r="N17" s="141"/>
      <c r="O17" s="142"/>
      <c r="P17" s="140"/>
      <c r="Q17" s="110"/>
      <c r="R17" s="110"/>
      <c r="S17" s="110"/>
    </row>
    <row r="18" spans="1:19" s="9" customFormat="1" ht="30" customHeight="1">
      <c r="A18" s="227">
        <v>12</v>
      </c>
      <c r="B18" s="141">
        <v>1</v>
      </c>
      <c r="C18" s="322" t="str">
        <f t="shared" si="4"/>
        <v>風間　翔英</v>
      </c>
      <c r="D18" s="322" t="str">
        <f t="shared" si="5"/>
        <v>拓大紅陵</v>
      </c>
      <c r="E18" s="139"/>
      <c r="F18" s="141"/>
      <c r="G18" s="142"/>
      <c r="H18" s="140"/>
      <c r="I18" s="141">
        <v>31</v>
      </c>
      <c r="J18" s="141">
        <v>7</v>
      </c>
      <c r="K18" s="322" t="str">
        <f t="shared" si="6"/>
        <v>宗政　仁</v>
      </c>
      <c r="L18" s="322" t="str">
        <f t="shared" si="7"/>
        <v>木更津総合</v>
      </c>
      <c r="M18" s="139"/>
      <c r="N18" s="141"/>
      <c r="O18" s="142"/>
      <c r="P18" s="140"/>
      <c r="Q18" s="110"/>
      <c r="R18" s="110"/>
      <c r="S18" s="166"/>
    </row>
    <row r="19" spans="1:19" s="9" customFormat="1" ht="30" customHeight="1">
      <c r="A19" s="227">
        <v>13</v>
      </c>
      <c r="B19" s="141">
        <v>12</v>
      </c>
      <c r="C19" s="322" t="str">
        <f t="shared" si="4"/>
        <v>木山　瑞希</v>
      </c>
      <c r="D19" s="322" t="str">
        <f t="shared" si="5"/>
        <v>東金</v>
      </c>
      <c r="E19" s="139"/>
      <c r="F19" s="141"/>
      <c r="G19" s="142"/>
      <c r="H19" s="140"/>
      <c r="I19" s="141">
        <v>32</v>
      </c>
      <c r="J19" s="141">
        <v>18</v>
      </c>
      <c r="K19" s="322" t="str">
        <f t="shared" si="6"/>
        <v>宮内　崇多</v>
      </c>
      <c r="L19" s="322" t="str">
        <f t="shared" si="7"/>
        <v>佐原</v>
      </c>
      <c r="M19" s="139"/>
      <c r="N19" s="141"/>
      <c r="O19" s="142"/>
      <c r="P19" s="140"/>
      <c r="Q19" s="110"/>
      <c r="R19" s="110"/>
      <c r="S19" s="166"/>
    </row>
    <row r="20" spans="1:19" s="9" customFormat="1" ht="30" customHeight="1">
      <c r="A20" s="227">
        <v>14</v>
      </c>
      <c r="B20" s="141">
        <v>16</v>
      </c>
      <c r="C20" s="322" t="str">
        <f t="shared" si="4"/>
        <v>塚口　昂佑</v>
      </c>
      <c r="D20" s="322" t="str">
        <f t="shared" si="5"/>
        <v>市立銚子</v>
      </c>
      <c r="E20" s="139"/>
      <c r="F20" s="141"/>
      <c r="G20" s="142"/>
      <c r="H20" s="140"/>
      <c r="I20" s="141">
        <v>33</v>
      </c>
      <c r="J20" s="141">
        <v>20</v>
      </c>
      <c r="K20" s="322" t="str">
        <f t="shared" si="6"/>
        <v>橋本　旺弥</v>
      </c>
      <c r="L20" s="322" t="str">
        <f t="shared" si="7"/>
        <v>秀明八千代</v>
      </c>
      <c r="M20" s="139"/>
      <c r="N20" s="141"/>
      <c r="O20" s="142"/>
      <c r="P20" s="140"/>
      <c r="Q20" s="110"/>
      <c r="R20" s="110"/>
      <c r="S20" s="166"/>
    </row>
    <row r="21" spans="1:19" s="9" customFormat="1" ht="30" customHeight="1">
      <c r="A21" s="227">
        <v>15</v>
      </c>
      <c r="B21" s="141">
        <v>15</v>
      </c>
      <c r="C21" s="322" t="str">
        <f t="shared" si="4"/>
        <v>藤川　泰知</v>
      </c>
      <c r="D21" s="322" t="str">
        <f t="shared" si="5"/>
        <v>成田</v>
      </c>
      <c r="E21" s="139"/>
      <c r="F21" s="141"/>
      <c r="G21" s="142"/>
      <c r="H21" s="140"/>
      <c r="I21" s="141">
        <v>34</v>
      </c>
      <c r="J21" s="141">
        <v>11</v>
      </c>
      <c r="K21" s="322" t="str">
        <f t="shared" si="6"/>
        <v>瀧　健吾</v>
      </c>
      <c r="L21" s="322" t="str">
        <f t="shared" si="7"/>
        <v>東金</v>
      </c>
      <c r="M21" s="139"/>
      <c r="N21" s="141"/>
      <c r="O21" s="142"/>
      <c r="P21" s="140"/>
      <c r="Q21" s="110"/>
      <c r="R21" s="110"/>
    </row>
    <row r="22" spans="1:19" s="9" customFormat="1" ht="30" customHeight="1">
      <c r="A22" s="227">
        <v>16</v>
      </c>
      <c r="B22" s="141">
        <v>29</v>
      </c>
      <c r="C22" s="322" t="str">
        <f t="shared" si="4"/>
        <v>山中　悠聖</v>
      </c>
      <c r="D22" s="322" t="str">
        <f t="shared" si="5"/>
        <v>渋谷幕張</v>
      </c>
      <c r="E22" s="139"/>
      <c r="F22" s="141"/>
      <c r="G22" s="142"/>
      <c r="H22" s="140"/>
      <c r="I22" s="141">
        <v>35</v>
      </c>
      <c r="J22" s="141">
        <v>14</v>
      </c>
      <c r="K22" s="322" t="str">
        <f t="shared" si="6"/>
        <v>吉野　城士</v>
      </c>
      <c r="L22" s="322" t="str">
        <f t="shared" si="7"/>
        <v>成東</v>
      </c>
      <c r="M22" s="139"/>
      <c r="N22" s="141"/>
      <c r="O22" s="142"/>
      <c r="P22" s="140"/>
      <c r="Q22" s="110"/>
      <c r="R22" s="110"/>
      <c r="S22" s="166"/>
    </row>
    <row r="23" spans="1:19" s="9" customFormat="1" ht="30" customHeight="1">
      <c r="A23" s="227">
        <v>17</v>
      </c>
      <c r="B23" s="141">
        <v>13</v>
      </c>
      <c r="C23" s="322" t="str">
        <f t="shared" si="4"/>
        <v>飯髙　翔平</v>
      </c>
      <c r="D23" s="322" t="str">
        <f t="shared" si="5"/>
        <v>成東</v>
      </c>
      <c r="E23" s="139"/>
      <c r="F23" s="141"/>
      <c r="G23" s="142"/>
      <c r="H23" s="140"/>
      <c r="I23" s="141">
        <v>36</v>
      </c>
      <c r="J23" s="141">
        <v>34</v>
      </c>
      <c r="K23" s="322" t="str">
        <f t="shared" si="6"/>
        <v>吉田　大晟</v>
      </c>
      <c r="L23" s="322" t="str">
        <f t="shared" si="7"/>
        <v>麗澤</v>
      </c>
      <c r="M23" s="139"/>
      <c r="N23" s="141"/>
      <c r="O23" s="142"/>
      <c r="P23" s="140"/>
      <c r="Q23" s="110"/>
      <c r="R23" s="110"/>
      <c r="S23" s="166"/>
    </row>
    <row r="24" spans="1:19" s="9" customFormat="1" ht="30" customHeight="1">
      <c r="A24" s="227">
        <v>18</v>
      </c>
      <c r="B24" s="141">
        <v>27</v>
      </c>
      <c r="C24" s="322" t="str">
        <f t="shared" si="4"/>
        <v>須藤　柊生</v>
      </c>
      <c r="D24" s="322" t="str">
        <f t="shared" si="5"/>
        <v>市立習志野</v>
      </c>
      <c r="E24" s="139"/>
      <c r="F24" s="141"/>
      <c r="G24" s="142"/>
      <c r="H24" s="140"/>
      <c r="I24" s="141">
        <v>37</v>
      </c>
      <c r="J24" s="141">
        <v>30</v>
      </c>
      <c r="K24" s="322" t="str">
        <f t="shared" si="6"/>
        <v>乃万　博太郎</v>
      </c>
      <c r="L24" s="322" t="str">
        <f t="shared" si="7"/>
        <v>渋谷幕張</v>
      </c>
      <c r="M24" s="139"/>
      <c r="N24" s="141"/>
      <c r="O24" s="142"/>
      <c r="P24" s="140"/>
      <c r="Q24" s="110"/>
      <c r="R24" s="110"/>
      <c r="S24" s="166"/>
    </row>
    <row r="25" spans="1:19" s="9" customFormat="1" ht="29.25" customHeight="1">
      <c r="A25" s="227">
        <v>19</v>
      </c>
      <c r="B25" s="141">
        <v>5</v>
      </c>
      <c r="C25" s="322" t="str">
        <f t="shared" ref="C25" si="8">IF(B25="","",VLOOKUP(B25,$B$45:$D$82,2))</f>
        <v>德光　龍</v>
      </c>
      <c r="D25" s="322" t="str">
        <f t="shared" ref="D25" si="9">IF(B25="","",VLOOKUP(B25,$B$45:$D$82,3))</f>
        <v>拓大紅陵</v>
      </c>
      <c r="E25" s="139"/>
      <c r="F25" s="141"/>
      <c r="G25" s="142"/>
      <c r="H25" s="108"/>
      <c r="I25" s="141">
        <v>38</v>
      </c>
      <c r="J25" s="141">
        <v>3</v>
      </c>
      <c r="K25" s="322" t="str">
        <f t="shared" ref="K25" si="10">IF(J25="","",VLOOKUP(J25,$B$45:$D$82,2))</f>
        <v>黄木　勇人</v>
      </c>
      <c r="L25" s="322" t="str">
        <f t="shared" ref="L25" si="11">IF(J25="","",VLOOKUP(J25,$B$45:$D$82,3))</f>
        <v>拓大紅陵</v>
      </c>
      <c r="M25" s="139"/>
      <c r="N25" s="141"/>
      <c r="O25" s="142"/>
      <c r="P25" s="140"/>
      <c r="Q25" s="110"/>
      <c r="R25" s="110"/>
      <c r="S25" s="166"/>
    </row>
    <row r="26" spans="1:19" s="9" customFormat="1" ht="21.95" customHeight="1">
      <c r="A26" s="108"/>
      <c r="B26" s="110"/>
      <c r="C26" s="144"/>
      <c r="D26" s="144"/>
      <c r="E26" s="166"/>
      <c r="F26" s="115"/>
      <c r="G26" s="115"/>
      <c r="H26" s="169"/>
      <c r="I26" s="108"/>
      <c r="J26" s="110"/>
      <c r="K26" s="144"/>
      <c r="L26" s="144"/>
      <c r="M26" s="166"/>
      <c r="N26" s="115"/>
      <c r="O26" s="115"/>
      <c r="Q26" s="110"/>
      <c r="R26" s="110"/>
      <c r="S26" s="166"/>
    </row>
    <row r="27" spans="1:19" s="9" customFormat="1" ht="21.95" customHeight="1">
      <c r="A27" s="609" t="s">
        <v>187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115"/>
    </row>
    <row r="28" spans="1:19" s="9" customFormat="1" ht="24.75" customHeight="1">
      <c r="A28" s="140"/>
      <c r="B28" s="140"/>
      <c r="C28" s="135" t="s">
        <v>176</v>
      </c>
      <c r="D28" s="135"/>
      <c r="E28" s="135"/>
      <c r="F28" s="135"/>
      <c r="G28" s="135"/>
      <c r="H28" s="135"/>
      <c r="I28" s="145"/>
      <c r="J28" s="145"/>
      <c r="K28" s="146" t="s">
        <v>177</v>
      </c>
      <c r="L28" s="144"/>
      <c r="M28" s="225"/>
      <c r="N28" s="225"/>
      <c r="O28" s="225"/>
      <c r="Q28" s="110"/>
      <c r="R28" s="110"/>
      <c r="S28" s="110"/>
    </row>
    <row r="29" spans="1:19" s="9" customFormat="1" ht="30" customHeight="1">
      <c r="A29" s="227" t="s">
        <v>144</v>
      </c>
      <c r="B29" s="227" t="s">
        <v>2</v>
      </c>
      <c r="C29" s="227" t="s">
        <v>0</v>
      </c>
      <c r="D29" s="227" t="s">
        <v>1</v>
      </c>
      <c r="E29" s="139" t="s">
        <v>130</v>
      </c>
      <c r="F29" s="227" t="s">
        <v>131</v>
      </c>
      <c r="G29" s="139" t="s">
        <v>132</v>
      </c>
      <c r="H29" s="225"/>
      <c r="I29" s="227" t="s">
        <v>147</v>
      </c>
      <c r="J29" s="227" t="s">
        <v>108</v>
      </c>
      <c r="K29" s="227" t="s">
        <v>0</v>
      </c>
      <c r="L29" s="227" t="s">
        <v>1</v>
      </c>
      <c r="M29" s="139" t="s">
        <v>130</v>
      </c>
      <c r="N29" s="227" t="s">
        <v>131</v>
      </c>
      <c r="O29" s="139" t="s">
        <v>132</v>
      </c>
      <c r="Q29" s="110"/>
      <c r="R29" s="110"/>
      <c r="S29" s="225" t="s">
        <v>197</v>
      </c>
    </row>
    <row r="30" spans="1:19" s="9" customFormat="1" ht="30" customHeight="1">
      <c r="A30" s="227">
        <v>1</v>
      </c>
      <c r="B30" s="141"/>
      <c r="C30" s="322" t="str">
        <f t="shared" ref="C30:C37" si="12">IF(B30="","",VLOOKUP(B30,$B$45:$D$82,2))</f>
        <v/>
      </c>
      <c r="D30" s="322" t="str">
        <f t="shared" ref="D30:D37" si="13">IF(B30="","",VLOOKUP(B30,$B$45:$D$82,3))</f>
        <v/>
      </c>
      <c r="E30" s="139"/>
      <c r="F30" s="141"/>
      <c r="G30" s="142"/>
      <c r="H30" s="140"/>
      <c r="I30" s="141">
        <v>9</v>
      </c>
      <c r="J30" s="141"/>
      <c r="K30" s="322" t="str">
        <f t="shared" ref="K30:K37" si="14">IF(J30="","",VLOOKUP(J30,$B$45:$D$82,2))</f>
        <v/>
      </c>
      <c r="L30" s="322" t="str">
        <f t="shared" ref="L30:L37" si="15">IF(J30="","",VLOOKUP(J30,$B$45:$D$82,3))</f>
        <v/>
      </c>
      <c r="M30" s="139"/>
      <c r="N30" s="141"/>
      <c r="O30" s="142"/>
      <c r="P30" s="140"/>
      <c r="Q30" s="110"/>
      <c r="R30" s="110"/>
      <c r="S30" s="225" t="s">
        <v>198</v>
      </c>
    </row>
    <row r="31" spans="1:19" s="9" customFormat="1" ht="30" customHeight="1">
      <c r="A31" s="227">
        <v>2</v>
      </c>
      <c r="B31" s="141"/>
      <c r="C31" s="322" t="str">
        <f t="shared" si="12"/>
        <v/>
      </c>
      <c r="D31" s="322" t="str">
        <f t="shared" si="13"/>
        <v/>
      </c>
      <c r="E31" s="139"/>
      <c r="F31" s="141"/>
      <c r="G31" s="142"/>
      <c r="H31" s="140"/>
      <c r="I31" s="141">
        <v>10</v>
      </c>
      <c r="J31" s="141"/>
      <c r="K31" s="322" t="str">
        <f t="shared" si="14"/>
        <v/>
      </c>
      <c r="L31" s="322" t="str">
        <f t="shared" si="15"/>
        <v/>
      </c>
      <c r="M31" s="139"/>
      <c r="N31" s="141"/>
      <c r="O31" s="142"/>
      <c r="P31" s="140"/>
      <c r="Q31" s="110"/>
      <c r="R31" s="110"/>
      <c r="S31" s="225" t="s">
        <v>199</v>
      </c>
    </row>
    <row r="32" spans="1:19" s="9" customFormat="1" ht="30" customHeight="1">
      <c r="A32" s="227">
        <v>3</v>
      </c>
      <c r="B32" s="141"/>
      <c r="C32" s="322" t="str">
        <f t="shared" si="12"/>
        <v/>
      </c>
      <c r="D32" s="322" t="str">
        <f t="shared" si="13"/>
        <v/>
      </c>
      <c r="E32" s="139"/>
      <c r="F32" s="141"/>
      <c r="G32" s="142"/>
      <c r="H32" s="140"/>
      <c r="I32" s="141">
        <v>11</v>
      </c>
      <c r="J32" s="141"/>
      <c r="K32" s="322" t="str">
        <f t="shared" si="14"/>
        <v/>
      </c>
      <c r="L32" s="322" t="str">
        <f t="shared" si="15"/>
        <v/>
      </c>
      <c r="M32" s="139"/>
      <c r="N32" s="141"/>
      <c r="O32" s="142"/>
      <c r="P32" s="140"/>
      <c r="Q32" s="110"/>
      <c r="R32" s="110"/>
      <c r="S32" s="183" t="s">
        <v>200</v>
      </c>
    </row>
    <row r="33" spans="1:19" s="9" customFormat="1" ht="30" customHeight="1">
      <c r="A33" s="227">
        <v>4</v>
      </c>
      <c r="B33" s="141"/>
      <c r="C33" s="322" t="str">
        <f t="shared" si="12"/>
        <v/>
      </c>
      <c r="D33" s="322" t="str">
        <f t="shared" si="13"/>
        <v/>
      </c>
      <c r="E33" s="139"/>
      <c r="F33" s="141"/>
      <c r="G33" s="142"/>
      <c r="H33" s="140"/>
      <c r="I33" s="141">
        <v>12</v>
      </c>
      <c r="J33" s="141"/>
      <c r="K33" s="322" t="str">
        <f t="shared" si="14"/>
        <v/>
      </c>
      <c r="L33" s="322" t="str">
        <f t="shared" si="15"/>
        <v/>
      </c>
      <c r="M33" s="139"/>
      <c r="N33" s="141"/>
      <c r="O33" s="142"/>
      <c r="P33" s="140"/>
      <c r="Q33" s="110"/>
      <c r="R33" s="110"/>
      <c r="S33" s="183" t="s">
        <v>201</v>
      </c>
    </row>
    <row r="34" spans="1:19" s="9" customFormat="1" ht="30" customHeight="1">
      <c r="A34" s="227">
        <v>5</v>
      </c>
      <c r="B34" s="141"/>
      <c r="C34" s="322" t="str">
        <f t="shared" si="12"/>
        <v/>
      </c>
      <c r="D34" s="322" t="str">
        <f t="shared" si="13"/>
        <v/>
      </c>
      <c r="E34" s="139"/>
      <c r="F34" s="141"/>
      <c r="G34" s="142"/>
      <c r="H34" s="140"/>
      <c r="I34" s="141">
        <v>13</v>
      </c>
      <c r="J34" s="141"/>
      <c r="K34" s="322" t="str">
        <f t="shared" si="14"/>
        <v/>
      </c>
      <c r="L34" s="322" t="str">
        <f t="shared" si="15"/>
        <v/>
      </c>
      <c r="M34" s="139"/>
      <c r="N34" s="141"/>
      <c r="O34" s="142"/>
      <c r="P34" s="140"/>
      <c r="Q34" s="110"/>
      <c r="R34" s="110"/>
      <c r="S34" s="183" t="s">
        <v>202</v>
      </c>
    </row>
    <row r="35" spans="1:19" s="9" customFormat="1" ht="30" customHeight="1">
      <c r="A35" s="227">
        <v>6</v>
      </c>
      <c r="B35" s="141"/>
      <c r="C35" s="322" t="str">
        <f t="shared" si="12"/>
        <v/>
      </c>
      <c r="D35" s="322" t="str">
        <f t="shared" si="13"/>
        <v/>
      </c>
      <c r="E35" s="139"/>
      <c r="F35" s="141"/>
      <c r="G35" s="142"/>
      <c r="H35" s="140"/>
      <c r="I35" s="141">
        <v>14</v>
      </c>
      <c r="J35" s="141"/>
      <c r="K35" s="322" t="str">
        <f t="shared" si="14"/>
        <v/>
      </c>
      <c r="L35" s="322" t="str">
        <f t="shared" si="15"/>
        <v/>
      </c>
      <c r="M35" s="139"/>
      <c r="N35" s="141"/>
      <c r="O35" s="142"/>
      <c r="P35" s="140"/>
      <c r="Q35" s="110"/>
      <c r="R35" s="110"/>
      <c r="S35" s="140" t="s">
        <v>203</v>
      </c>
    </row>
    <row r="36" spans="1:19" s="9" customFormat="1" ht="30" customHeight="1">
      <c r="A36" s="227">
        <v>7</v>
      </c>
      <c r="B36" s="141"/>
      <c r="C36" s="322" t="str">
        <f t="shared" si="12"/>
        <v/>
      </c>
      <c r="D36" s="322" t="str">
        <f t="shared" si="13"/>
        <v/>
      </c>
      <c r="E36" s="139"/>
      <c r="F36" s="141"/>
      <c r="G36" s="142"/>
      <c r="H36" s="140"/>
      <c r="I36" s="141">
        <v>15</v>
      </c>
      <c r="J36" s="141"/>
      <c r="K36" s="322" t="str">
        <f t="shared" si="14"/>
        <v/>
      </c>
      <c r="L36" s="322" t="str">
        <f t="shared" si="15"/>
        <v/>
      </c>
      <c r="M36" s="139"/>
      <c r="N36" s="141"/>
      <c r="O36" s="142"/>
      <c r="P36" s="140"/>
      <c r="Q36" s="110"/>
      <c r="R36" s="110"/>
      <c r="S36" s="183" t="s">
        <v>204</v>
      </c>
    </row>
    <row r="37" spans="1:19" s="9" customFormat="1" ht="30" customHeight="1">
      <c r="A37" s="227">
        <v>8</v>
      </c>
      <c r="B37" s="141"/>
      <c r="C37" s="322" t="str">
        <f t="shared" si="12"/>
        <v/>
      </c>
      <c r="D37" s="322" t="str">
        <f t="shared" si="13"/>
        <v/>
      </c>
      <c r="E37" s="139"/>
      <c r="F37" s="141"/>
      <c r="G37" s="142"/>
      <c r="H37" s="140"/>
      <c r="I37" s="141">
        <v>16</v>
      </c>
      <c r="J37" s="141"/>
      <c r="K37" s="322" t="str">
        <f t="shared" si="14"/>
        <v/>
      </c>
      <c r="L37" s="322" t="str">
        <f t="shared" si="15"/>
        <v/>
      </c>
      <c r="M37" s="139"/>
      <c r="N37" s="141"/>
      <c r="O37" s="142"/>
      <c r="P37" s="140"/>
      <c r="Q37" s="110"/>
      <c r="R37" s="110"/>
      <c r="S37" s="166"/>
    </row>
    <row r="38" spans="1:19" s="9" customFormat="1" ht="21.9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110"/>
      <c r="O38" s="110"/>
      <c r="P38" s="110"/>
    </row>
    <row r="39" spans="1:19" s="9" customFormat="1" ht="21.95" customHeight="1">
      <c r="A39" s="110"/>
      <c r="B39" s="110"/>
      <c r="C39" s="110"/>
      <c r="D39" s="110"/>
      <c r="E39" s="110"/>
      <c r="F39" s="110"/>
      <c r="G39" s="110"/>
      <c r="H39" s="169"/>
      <c r="I39" s="110"/>
      <c r="J39" s="110"/>
      <c r="K39" s="110"/>
      <c r="L39" s="110"/>
      <c r="M39" s="110"/>
      <c r="N39" s="110"/>
      <c r="O39" s="110"/>
      <c r="P39" s="110"/>
    </row>
    <row r="40" spans="1:19" s="9" customFormat="1" ht="21.95" customHeight="1">
      <c r="A40" s="110"/>
      <c r="B40" s="150"/>
      <c r="C40" s="150"/>
      <c r="D40" s="150"/>
      <c r="E40" s="149"/>
      <c r="F40" s="150"/>
      <c r="G40" s="150"/>
      <c r="H40" s="110"/>
      <c r="I40" s="110"/>
      <c r="J40" s="150"/>
      <c r="K40" s="150"/>
      <c r="L40" s="150"/>
      <c r="M40" s="149"/>
      <c r="N40" s="150"/>
      <c r="O40" s="150"/>
    </row>
    <row r="41" spans="1:19" s="9" customFormat="1" ht="21.95" customHeight="1">
      <c r="A41" s="110"/>
      <c r="B41" s="150"/>
      <c r="C41" s="150"/>
      <c r="D41" s="150"/>
      <c r="E41" s="149"/>
      <c r="F41" s="150"/>
      <c r="G41" s="150"/>
      <c r="H41" s="170"/>
      <c r="I41" s="110"/>
      <c r="J41" s="150"/>
      <c r="K41" s="150"/>
      <c r="L41" s="150"/>
      <c r="M41" s="149"/>
      <c r="N41" s="150"/>
      <c r="O41" s="150"/>
    </row>
    <row r="42" spans="1:19" s="9" customFormat="1" ht="21.95" customHeight="1">
      <c r="A42" s="110"/>
      <c r="B42" s="150"/>
      <c r="C42" s="150"/>
      <c r="D42" s="150"/>
      <c r="E42" s="149"/>
      <c r="F42" s="150"/>
      <c r="G42" s="150"/>
      <c r="H42" s="170"/>
      <c r="I42" s="110"/>
      <c r="J42" s="150"/>
      <c r="K42" s="150"/>
      <c r="L42" s="150"/>
      <c r="M42" s="149"/>
      <c r="N42" s="150"/>
      <c r="O42" s="150"/>
    </row>
    <row r="43" spans="1:19" s="9" customFormat="1" ht="21.95" customHeight="1">
      <c r="E43" s="171"/>
      <c r="H43" s="170"/>
      <c r="M43" s="171"/>
    </row>
    <row r="44" spans="1:19" s="9" customFormat="1" ht="17.25">
      <c r="A44" s="70"/>
      <c r="B44" s="70"/>
      <c r="C44" s="154" t="s">
        <v>140</v>
      </c>
      <c r="D44" s="70"/>
      <c r="E44" s="172"/>
      <c r="F44" s="70"/>
      <c r="G44" s="70"/>
      <c r="I44" s="70"/>
      <c r="J44" s="70"/>
      <c r="K44" s="70"/>
      <c r="L44" s="70"/>
      <c r="M44" s="172"/>
      <c r="N44" s="70"/>
      <c r="O44" s="70"/>
    </row>
    <row r="45" spans="1:19" ht="18" customHeight="1">
      <c r="B45" s="224">
        <v>1</v>
      </c>
      <c r="C45" s="397" t="s">
        <v>528</v>
      </c>
      <c r="D45" s="399" t="s">
        <v>9</v>
      </c>
      <c r="E45" s="165"/>
    </row>
    <row r="46" spans="1:19" ht="18" customHeight="1">
      <c r="B46" s="224">
        <v>2</v>
      </c>
      <c r="C46" s="397" t="s">
        <v>310</v>
      </c>
      <c r="D46" s="399" t="s">
        <v>9</v>
      </c>
      <c r="E46" s="165" t="s">
        <v>529</v>
      </c>
    </row>
    <row r="47" spans="1:19" ht="18" customHeight="1">
      <c r="B47" s="224">
        <v>3</v>
      </c>
      <c r="C47" s="397" t="s">
        <v>412</v>
      </c>
      <c r="D47" s="399" t="s">
        <v>9</v>
      </c>
      <c r="E47" s="165" t="s">
        <v>146</v>
      </c>
    </row>
    <row r="48" spans="1:19" ht="18" customHeight="1">
      <c r="B48" s="224">
        <v>4</v>
      </c>
      <c r="C48" s="397" t="s">
        <v>413</v>
      </c>
      <c r="D48" s="399" t="s">
        <v>9</v>
      </c>
      <c r="E48" s="165"/>
    </row>
    <row r="49" spans="2:23" ht="18" customHeight="1">
      <c r="B49" s="224">
        <v>5</v>
      </c>
      <c r="C49" s="397" t="s">
        <v>414</v>
      </c>
      <c r="D49" s="399" t="s">
        <v>9</v>
      </c>
      <c r="E49" s="165" t="s">
        <v>145</v>
      </c>
      <c r="M49" s="70"/>
    </row>
    <row r="50" spans="2:23" ht="18" customHeight="1">
      <c r="B50" s="224">
        <v>6</v>
      </c>
      <c r="C50" s="397" t="s">
        <v>415</v>
      </c>
      <c r="D50" s="399" t="s">
        <v>9</v>
      </c>
      <c r="E50" s="165" t="s">
        <v>519</v>
      </c>
      <c r="M50" s="70"/>
    </row>
    <row r="51" spans="2:23" ht="18" customHeight="1">
      <c r="B51" s="224">
        <v>7</v>
      </c>
      <c r="C51" s="397" t="s">
        <v>312</v>
      </c>
      <c r="D51" s="396" t="s">
        <v>10</v>
      </c>
      <c r="E51" s="165"/>
      <c r="H51" s="173"/>
      <c r="K51" s="155"/>
      <c r="L51" s="155"/>
      <c r="M51" s="174"/>
      <c r="N51" s="160"/>
      <c r="O51" s="160"/>
      <c r="P51" s="160"/>
      <c r="Q51" s="160"/>
      <c r="R51" s="160"/>
    </row>
    <row r="52" spans="2:23" ht="18" customHeight="1">
      <c r="B52" s="224">
        <v>8</v>
      </c>
      <c r="C52" s="397" t="s">
        <v>313</v>
      </c>
      <c r="D52" s="396" t="s">
        <v>10</v>
      </c>
      <c r="E52" s="165"/>
      <c r="K52" s="155"/>
      <c r="L52" s="155"/>
      <c r="M52" s="174"/>
      <c r="N52" s="160"/>
      <c r="O52" s="160"/>
      <c r="P52" s="160"/>
      <c r="Q52" s="160"/>
      <c r="R52" s="160"/>
    </row>
    <row r="53" spans="2:23" s="394" customFormat="1" ht="18" customHeight="1">
      <c r="B53" s="224">
        <v>9</v>
      </c>
      <c r="C53" s="397" t="s">
        <v>530</v>
      </c>
      <c r="D53" s="396" t="s">
        <v>532</v>
      </c>
      <c r="E53" s="165"/>
      <c r="K53" s="155"/>
      <c r="L53" s="155"/>
      <c r="M53" s="174"/>
      <c r="N53" s="160"/>
      <c r="O53" s="160"/>
      <c r="P53" s="160"/>
      <c r="Q53" s="160"/>
      <c r="R53" s="160"/>
    </row>
    <row r="54" spans="2:23" s="394" customFormat="1" ht="18" customHeight="1">
      <c r="B54" s="224">
        <v>10</v>
      </c>
      <c r="C54" s="397" t="s">
        <v>531</v>
      </c>
      <c r="D54" s="396" t="s">
        <v>532</v>
      </c>
      <c r="E54" s="165"/>
      <c r="K54" s="155"/>
      <c r="L54" s="155"/>
      <c r="M54" s="174"/>
      <c r="N54" s="160"/>
      <c r="O54" s="160"/>
      <c r="P54" s="160"/>
      <c r="Q54" s="160"/>
      <c r="R54" s="160"/>
    </row>
    <row r="55" spans="2:23" ht="18" customHeight="1">
      <c r="B55" s="224">
        <v>11</v>
      </c>
      <c r="C55" s="397" t="s">
        <v>317</v>
      </c>
      <c r="D55" s="396" t="s">
        <v>13</v>
      </c>
      <c r="E55" s="165"/>
      <c r="K55" s="58"/>
      <c r="L55" s="155"/>
      <c r="M55" s="155"/>
      <c r="N55" s="160"/>
      <c r="O55" s="160"/>
      <c r="P55" s="160"/>
      <c r="Q55" s="160"/>
      <c r="R55" s="160"/>
    </row>
    <row r="56" spans="2:23" ht="18" customHeight="1">
      <c r="B56" s="224">
        <v>12</v>
      </c>
      <c r="C56" s="397" t="s">
        <v>533</v>
      </c>
      <c r="D56" s="396" t="s">
        <v>13</v>
      </c>
      <c r="E56" s="165"/>
      <c r="P56" s="160"/>
      <c r="Q56" s="160"/>
      <c r="R56" s="175"/>
    </row>
    <row r="57" spans="2:23" ht="18" customHeight="1">
      <c r="B57" s="224">
        <v>13</v>
      </c>
      <c r="C57" s="397" t="s">
        <v>319</v>
      </c>
      <c r="D57" s="396" t="s">
        <v>399</v>
      </c>
      <c r="E57" s="165"/>
    </row>
    <row r="58" spans="2:23" ht="18" customHeight="1">
      <c r="B58" s="224">
        <v>14</v>
      </c>
      <c r="C58" s="397" t="s">
        <v>534</v>
      </c>
      <c r="D58" s="396" t="s">
        <v>399</v>
      </c>
      <c r="E58" s="165"/>
    </row>
    <row r="59" spans="2:23" ht="18" customHeight="1">
      <c r="B59" s="224">
        <v>15</v>
      </c>
      <c r="C59" s="396" t="s">
        <v>321</v>
      </c>
      <c r="D59" s="396" t="s">
        <v>400</v>
      </c>
      <c r="E59" s="165"/>
    </row>
    <row r="60" spans="2:23" ht="18" customHeight="1">
      <c r="B60" s="224">
        <v>16</v>
      </c>
      <c r="C60" s="397" t="s">
        <v>323</v>
      </c>
      <c r="D60" s="396" t="s">
        <v>401</v>
      </c>
      <c r="E60" s="165"/>
      <c r="F60" s="110"/>
      <c r="G60" s="110"/>
    </row>
    <row r="61" spans="2:23" ht="18" customHeight="1">
      <c r="B61" s="224">
        <v>17</v>
      </c>
      <c r="C61" s="397" t="s">
        <v>324</v>
      </c>
      <c r="D61" s="396" t="s">
        <v>401</v>
      </c>
      <c r="E61" s="165"/>
      <c r="F61" s="110"/>
      <c r="G61" s="110"/>
      <c r="L61" s="113"/>
    </row>
    <row r="62" spans="2:23" ht="18" customHeight="1">
      <c r="B62" s="224">
        <v>18</v>
      </c>
      <c r="C62" s="397" t="s">
        <v>350</v>
      </c>
      <c r="D62" s="396" t="s">
        <v>402</v>
      </c>
      <c r="E62" s="165"/>
      <c r="F62" s="110"/>
      <c r="G62" s="110"/>
    </row>
    <row r="63" spans="2:23" ht="18" customHeight="1">
      <c r="B63" s="224">
        <v>19</v>
      </c>
      <c r="C63" s="397" t="s">
        <v>328</v>
      </c>
      <c r="D63" s="396" t="s">
        <v>403</v>
      </c>
      <c r="E63" s="165" t="s">
        <v>520</v>
      </c>
      <c r="F63" s="110"/>
      <c r="H63" s="58"/>
      <c r="I63" s="58"/>
      <c r="J63" s="58"/>
      <c r="K63" s="58"/>
      <c r="L63" s="58"/>
      <c r="M63" s="174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2:23" ht="18" customHeight="1">
      <c r="B64" s="224">
        <v>20</v>
      </c>
      <c r="C64" s="397" t="s">
        <v>329</v>
      </c>
      <c r="D64" s="396" t="s">
        <v>403</v>
      </c>
      <c r="E64" s="165"/>
      <c r="F64" s="112"/>
      <c r="H64" s="58"/>
      <c r="I64" s="176"/>
      <c r="J64" s="58"/>
      <c r="K64" s="115"/>
      <c r="L64" s="58"/>
      <c r="M64" s="174"/>
      <c r="N64" s="58"/>
      <c r="O64" s="58"/>
      <c r="P64" s="115"/>
      <c r="Q64" s="58"/>
      <c r="R64" s="58"/>
      <c r="S64" s="58"/>
      <c r="T64" s="58"/>
      <c r="U64" s="58"/>
      <c r="V64" s="58"/>
      <c r="W64" s="58"/>
    </row>
    <row r="65" spans="2:23" ht="18" customHeight="1">
      <c r="B65" s="224">
        <v>21</v>
      </c>
      <c r="C65" s="397" t="s">
        <v>171</v>
      </c>
      <c r="D65" s="396" t="s">
        <v>403</v>
      </c>
      <c r="E65" s="165" t="s">
        <v>535</v>
      </c>
      <c r="F65" s="112"/>
      <c r="H65" s="115"/>
      <c r="I65" s="176"/>
      <c r="J65" s="115"/>
      <c r="K65" s="115"/>
      <c r="L65" s="115"/>
      <c r="M65" s="115"/>
      <c r="N65" s="115"/>
      <c r="O65" s="115"/>
      <c r="P65" s="115"/>
      <c r="Q65" s="58"/>
      <c r="R65" s="115"/>
      <c r="S65" s="115"/>
      <c r="T65" s="115"/>
      <c r="U65" s="115"/>
      <c r="V65" s="115"/>
      <c r="W65" s="58"/>
    </row>
    <row r="66" spans="2:23" ht="18" customHeight="1">
      <c r="B66" s="224">
        <v>22</v>
      </c>
      <c r="C66" s="397" t="s">
        <v>416</v>
      </c>
      <c r="D66" s="396" t="s">
        <v>403</v>
      </c>
      <c r="E66" s="165" t="s">
        <v>411</v>
      </c>
      <c r="H66" s="58"/>
      <c r="I66" s="58"/>
      <c r="J66" s="58"/>
      <c r="K66" s="160"/>
      <c r="L66" s="160"/>
      <c r="M66" s="160"/>
      <c r="N66" s="160"/>
      <c r="O66" s="160"/>
      <c r="P66" s="160"/>
      <c r="Q66" s="160"/>
      <c r="R66" s="160"/>
      <c r="S66" s="58"/>
      <c r="T66" s="58"/>
      <c r="U66" s="58"/>
      <c r="V66" s="58"/>
      <c r="W66" s="58"/>
    </row>
    <row r="67" spans="2:23" ht="18" customHeight="1">
      <c r="B67" s="224">
        <v>23</v>
      </c>
      <c r="C67" s="397" t="s">
        <v>417</v>
      </c>
      <c r="D67" s="396" t="s">
        <v>403</v>
      </c>
      <c r="E67" s="165" t="s">
        <v>515</v>
      </c>
      <c r="H67" s="58"/>
      <c r="I67" s="58"/>
      <c r="J67" s="58"/>
      <c r="K67" s="160"/>
      <c r="L67" s="160"/>
      <c r="M67" s="160"/>
      <c r="N67" s="160"/>
      <c r="O67" s="160"/>
      <c r="P67" s="160"/>
      <c r="Q67" s="160"/>
      <c r="R67" s="160"/>
      <c r="S67" s="58"/>
      <c r="T67" s="58"/>
      <c r="U67" s="58"/>
      <c r="V67" s="58"/>
      <c r="W67" s="58"/>
    </row>
    <row r="68" spans="2:23" ht="18" customHeight="1">
      <c r="B68" s="224">
        <v>24</v>
      </c>
      <c r="C68" s="397" t="s">
        <v>351</v>
      </c>
      <c r="D68" s="396" t="s">
        <v>404</v>
      </c>
      <c r="E68" s="165"/>
      <c r="F68" s="29"/>
      <c r="G68" s="29"/>
      <c r="H68" s="58"/>
      <c r="I68" s="29"/>
      <c r="J68" s="29"/>
      <c r="K68" s="160"/>
      <c r="L68" s="160"/>
      <c r="M68" s="160"/>
      <c r="N68" s="160"/>
      <c r="O68" s="160"/>
      <c r="P68" s="160"/>
      <c r="Q68" s="160"/>
      <c r="R68" s="160"/>
      <c r="S68" s="160"/>
      <c r="T68" s="160"/>
    </row>
    <row r="69" spans="2:23" ht="18" customHeight="1">
      <c r="B69" s="224">
        <v>25</v>
      </c>
      <c r="C69" s="397" t="s">
        <v>352</v>
      </c>
      <c r="D69" s="396" t="s">
        <v>404</v>
      </c>
      <c r="E69" s="165"/>
      <c r="F69" s="160"/>
      <c r="G69" s="160"/>
      <c r="H69" s="29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73"/>
    </row>
    <row r="70" spans="2:23" ht="18" customHeight="1">
      <c r="B70" s="224">
        <v>26</v>
      </c>
      <c r="C70" s="397" t="s">
        <v>331</v>
      </c>
      <c r="D70" s="397" t="s">
        <v>405</v>
      </c>
      <c r="E70" s="165"/>
      <c r="F70" s="110"/>
      <c r="G70" s="110"/>
      <c r="H70" s="160"/>
      <c r="I70" s="58"/>
      <c r="J70" s="58"/>
      <c r="K70" s="58"/>
      <c r="L70" s="58"/>
      <c r="M70" s="174"/>
      <c r="N70" s="177"/>
      <c r="O70" s="177"/>
      <c r="P70" s="160"/>
      <c r="Q70" s="160"/>
      <c r="R70" s="160"/>
      <c r="S70" s="160"/>
      <c r="T70" s="173"/>
    </row>
    <row r="71" spans="2:23" ht="18" customHeight="1">
      <c r="B71" s="224">
        <v>27</v>
      </c>
      <c r="C71" s="397" t="s">
        <v>332</v>
      </c>
      <c r="D71" s="397" t="s">
        <v>405</v>
      </c>
      <c r="E71" s="165"/>
      <c r="F71" s="110"/>
      <c r="G71" s="110"/>
      <c r="H71" s="58"/>
      <c r="J71" s="58"/>
      <c r="K71" s="58"/>
      <c r="L71" s="58"/>
      <c r="M71" s="174"/>
      <c r="N71" s="177"/>
      <c r="O71" s="177"/>
      <c r="P71" s="115"/>
      <c r="Q71" s="178"/>
      <c r="R71" s="178"/>
      <c r="S71" s="58"/>
      <c r="T71" s="58"/>
    </row>
    <row r="72" spans="2:23" ht="18" customHeight="1">
      <c r="B72" s="224">
        <v>28</v>
      </c>
      <c r="C72" s="397" t="s">
        <v>334</v>
      </c>
      <c r="D72" s="397" t="s">
        <v>406</v>
      </c>
      <c r="E72" s="165" t="s">
        <v>536</v>
      </c>
      <c r="F72" s="110"/>
      <c r="G72" s="110"/>
      <c r="J72" s="58"/>
      <c r="K72" s="58"/>
      <c r="L72" s="31"/>
      <c r="M72" s="174"/>
      <c r="N72" s="177"/>
      <c r="O72" s="177"/>
      <c r="P72" s="115"/>
      <c r="Q72" s="178"/>
      <c r="R72" s="178"/>
      <c r="S72" s="58"/>
      <c r="T72" s="58"/>
    </row>
    <row r="73" spans="2:23" ht="18" customHeight="1">
      <c r="B73" s="224">
        <v>29</v>
      </c>
      <c r="C73" s="397" t="s">
        <v>335</v>
      </c>
      <c r="D73" s="397" t="s">
        <v>406</v>
      </c>
      <c r="E73" s="165"/>
      <c r="F73" s="110"/>
      <c r="G73" s="110"/>
      <c r="J73" s="58"/>
      <c r="K73" s="58"/>
      <c r="L73" s="58"/>
      <c r="M73" s="174"/>
      <c r="N73" s="58"/>
      <c r="O73" s="58"/>
      <c r="P73" s="115"/>
      <c r="Q73" s="178"/>
      <c r="R73" s="178"/>
      <c r="S73" s="58"/>
      <c r="T73" s="58"/>
    </row>
    <row r="74" spans="2:23" s="394" customFormat="1" ht="18" customHeight="1">
      <c r="B74" s="224">
        <v>30</v>
      </c>
      <c r="C74" s="397" t="s">
        <v>537</v>
      </c>
      <c r="D74" s="397" t="s">
        <v>20</v>
      </c>
      <c r="E74" s="165"/>
      <c r="F74" s="110"/>
      <c r="G74" s="110"/>
      <c r="J74" s="58"/>
      <c r="K74" s="58"/>
      <c r="L74" s="58"/>
      <c r="M74" s="174"/>
      <c r="N74" s="58"/>
      <c r="O74" s="58"/>
      <c r="P74" s="115"/>
      <c r="Q74" s="178"/>
      <c r="R74" s="178"/>
      <c r="S74" s="58"/>
      <c r="T74" s="58"/>
    </row>
    <row r="75" spans="2:23" ht="18" customHeight="1">
      <c r="B75" s="224">
        <v>31</v>
      </c>
      <c r="C75" s="397" t="s">
        <v>336</v>
      </c>
      <c r="D75" s="399" t="s">
        <v>407</v>
      </c>
      <c r="E75" s="165"/>
      <c r="J75" s="58"/>
      <c r="K75" s="155"/>
      <c r="L75" s="155"/>
      <c r="M75" s="155"/>
      <c r="N75" s="155"/>
      <c r="O75" s="155"/>
      <c r="P75" s="58"/>
      <c r="Q75" s="178"/>
      <c r="R75" s="178"/>
      <c r="S75" s="58"/>
      <c r="T75" s="58"/>
    </row>
    <row r="76" spans="2:23" ht="18" customHeight="1">
      <c r="B76" s="224">
        <v>32</v>
      </c>
      <c r="C76" s="397" t="s">
        <v>337</v>
      </c>
      <c r="D76" s="399" t="s">
        <v>407</v>
      </c>
      <c r="E76" s="165"/>
      <c r="J76" s="58"/>
      <c r="K76" s="58"/>
      <c r="L76" s="58"/>
      <c r="M76" s="174"/>
      <c r="N76" s="58"/>
      <c r="O76" s="58"/>
      <c r="P76" s="155"/>
      <c r="Q76" s="58"/>
      <c r="R76" s="58"/>
      <c r="S76" s="58"/>
      <c r="T76" s="58"/>
    </row>
    <row r="77" spans="2:23" ht="18" customHeight="1">
      <c r="B77" s="224">
        <v>33</v>
      </c>
      <c r="C77" s="397" t="s">
        <v>340</v>
      </c>
      <c r="D77" s="399" t="s">
        <v>408</v>
      </c>
      <c r="E77" s="165"/>
      <c r="J77" s="58"/>
      <c r="K77" s="58"/>
      <c r="L77" s="58"/>
      <c r="M77" s="29"/>
      <c r="N77" s="58"/>
      <c r="O77" s="58"/>
      <c r="P77" s="58"/>
      <c r="Q77" s="58"/>
      <c r="R77" s="58"/>
      <c r="S77" s="58"/>
      <c r="T77" s="58"/>
    </row>
    <row r="78" spans="2:23" ht="18" customHeight="1">
      <c r="B78" s="224">
        <v>34</v>
      </c>
      <c r="C78" s="397" t="s">
        <v>355</v>
      </c>
      <c r="D78" s="399" t="s">
        <v>408</v>
      </c>
      <c r="E78" s="165"/>
      <c r="J78" s="58"/>
      <c r="K78" s="160"/>
      <c r="L78" s="160"/>
      <c r="M78" s="160"/>
      <c r="N78" s="160"/>
      <c r="O78" s="160"/>
      <c r="P78" s="160"/>
      <c r="Q78" s="58"/>
      <c r="R78" s="58"/>
      <c r="S78" s="58"/>
      <c r="T78" s="58"/>
    </row>
    <row r="79" spans="2:23" ht="18" customHeight="1">
      <c r="B79" s="224">
        <v>35</v>
      </c>
      <c r="C79" s="397" t="s">
        <v>538</v>
      </c>
      <c r="D79" s="399" t="s">
        <v>409</v>
      </c>
      <c r="E79" s="165"/>
      <c r="J79" s="58"/>
      <c r="K79" s="160"/>
      <c r="L79" s="160"/>
      <c r="M79" s="160"/>
      <c r="N79" s="160"/>
      <c r="O79" s="160"/>
      <c r="P79" s="160"/>
      <c r="Q79" s="58"/>
      <c r="R79" s="58"/>
      <c r="S79" s="58"/>
      <c r="T79" s="58"/>
    </row>
    <row r="80" spans="2:23" ht="18" customHeight="1">
      <c r="B80" s="224">
        <v>36</v>
      </c>
      <c r="C80" s="397" t="s">
        <v>344</v>
      </c>
      <c r="D80" s="399" t="s">
        <v>410</v>
      </c>
      <c r="E80" s="165"/>
      <c r="H80" s="172"/>
      <c r="J80" s="58"/>
      <c r="K80" s="173"/>
      <c r="L80" s="173"/>
      <c r="M80" s="179"/>
      <c r="N80" s="173"/>
      <c r="O80" s="173"/>
      <c r="P80" s="160"/>
      <c r="Q80" s="58"/>
      <c r="R80" s="58"/>
      <c r="S80" s="58"/>
      <c r="T80" s="58"/>
    </row>
    <row r="81" spans="2:24" ht="18" customHeight="1">
      <c r="B81" s="224">
        <v>37</v>
      </c>
      <c r="C81" s="397" t="s">
        <v>539</v>
      </c>
      <c r="D81" s="399" t="s">
        <v>541</v>
      </c>
      <c r="E81" s="164"/>
      <c r="J81" s="58"/>
      <c r="K81" s="58"/>
      <c r="L81" s="58"/>
      <c r="M81" s="174"/>
      <c r="N81" s="58"/>
      <c r="O81" s="58"/>
      <c r="P81" s="173"/>
      <c r="Q81" s="58"/>
      <c r="R81" s="58"/>
      <c r="S81" s="58"/>
      <c r="T81" s="58"/>
    </row>
    <row r="82" spans="2:24" ht="18" customHeight="1">
      <c r="B82" s="224">
        <v>38</v>
      </c>
      <c r="C82" s="397" t="s">
        <v>540</v>
      </c>
      <c r="D82" s="399" t="s">
        <v>541</v>
      </c>
      <c r="E82" s="164"/>
      <c r="P82" s="58"/>
      <c r="Q82" s="58"/>
      <c r="R82" s="58"/>
      <c r="S82" s="58"/>
      <c r="T82" s="58"/>
    </row>
    <row r="83" spans="2:24" s="58" customFormat="1" ht="14.25">
      <c r="C83" s="180"/>
      <c r="D83" s="115"/>
      <c r="E83" s="115"/>
      <c r="F83" s="115"/>
      <c r="M83" s="174"/>
      <c r="T83" s="155"/>
      <c r="U83" s="29"/>
      <c r="V83" s="29"/>
      <c r="W83" s="29"/>
      <c r="X83" s="181"/>
    </row>
    <row r="84" spans="2:24" s="58" customFormat="1" ht="14.25">
      <c r="C84" s="180"/>
      <c r="D84" s="115"/>
      <c r="E84" s="115"/>
      <c r="F84" s="115"/>
      <c r="M84" s="174"/>
    </row>
    <row r="85" spans="2:24" s="58" customFormat="1">
      <c r="E85" s="174"/>
      <c r="M85" s="174"/>
    </row>
    <row r="86" spans="2:24" s="58" customFormat="1">
      <c r="E86" s="174"/>
      <c r="M86" s="174"/>
    </row>
  </sheetData>
  <mergeCells count="2">
    <mergeCell ref="A1:N1"/>
    <mergeCell ref="A27:N27"/>
  </mergeCells>
  <phoneticPr fontId="3"/>
  <conditionalFormatting sqref="F40:G44 N40:O44 F51:G57 N60:O61 N70:O72 N51:O55 F85:G65503 F50 F81:G82 H49:R50 W49:Z50 G84 K65:L65 K64 N3:N10 F3:F10 F75:G78 F79:F80 N80:O65503 N15:N25 F15:F25">
    <cfRule type="cellIs" dxfId="81" priority="23" stopIfTrue="1" operator="lessThanOrEqual">
      <formula>4</formula>
    </cfRule>
    <cfRule type="cellIs" dxfId="80" priority="24" stopIfTrue="1" operator="between">
      <formula>4</formula>
      <formula>20</formula>
    </cfRule>
  </conditionalFormatting>
  <conditionalFormatting sqref="F40:G44 N40:O44 F51:G57 N60:O61 N70:O72 F50 N3:N10">
    <cfRule type="cellIs" dxfId="79" priority="21" stopIfTrue="1" operator="lessThanOrEqual">
      <formula>4</formula>
    </cfRule>
    <cfRule type="cellIs" dxfId="78" priority="22" stopIfTrue="1" operator="between">
      <formula>4</formula>
      <formula>20</formula>
    </cfRule>
  </conditionalFormatting>
  <conditionalFormatting sqref="F1:G1">
    <cfRule type="cellIs" dxfId="77" priority="17" stopIfTrue="1" operator="lessThanOrEqual">
      <formula>4</formula>
    </cfRule>
    <cfRule type="cellIs" dxfId="76" priority="18" stopIfTrue="1" operator="between">
      <formula>5</formula>
      <formula>20</formula>
    </cfRule>
  </conditionalFormatting>
  <conditionalFormatting sqref="F1:G1">
    <cfRule type="cellIs" dxfId="75" priority="15" stopIfTrue="1" operator="lessThanOrEqual">
      <formula>4</formula>
    </cfRule>
    <cfRule type="cellIs" dxfId="74" priority="16" stopIfTrue="1" operator="between">
      <formula>5</formula>
      <formula>20</formula>
    </cfRule>
  </conditionalFormatting>
  <conditionalFormatting sqref="F27:G27">
    <cfRule type="cellIs" dxfId="73" priority="13" stopIfTrue="1" operator="lessThanOrEqual">
      <formula>4</formula>
    </cfRule>
    <cfRule type="cellIs" dxfId="72" priority="14" stopIfTrue="1" operator="between">
      <formula>5</formula>
      <formula>20</formula>
    </cfRule>
  </conditionalFormatting>
  <conditionalFormatting sqref="F27:G27">
    <cfRule type="cellIs" dxfId="71" priority="11" stopIfTrue="1" operator="lessThanOrEqual">
      <formula>4</formula>
    </cfRule>
    <cfRule type="cellIs" dxfId="70" priority="12" stopIfTrue="1" operator="between">
      <formula>5</formula>
      <formula>20</formula>
    </cfRule>
  </conditionalFormatting>
  <conditionalFormatting sqref="N29:N37 F29:F37">
    <cfRule type="cellIs" dxfId="69" priority="9" stopIfTrue="1" operator="lessThanOrEqual">
      <formula>4</formula>
    </cfRule>
    <cfRule type="cellIs" dxfId="68" priority="10" stopIfTrue="1" operator="between">
      <formula>4</formula>
      <formula>20</formula>
    </cfRule>
  </conditionalFormatting>
  <conditionalFormatting sqref="F11:F13">
    <cfRule type="cellIs" dxfId="67" priority="3" stopIfTrue="1" operator="lessThanOrEqual">
      <formula>4</formula>
    </cfRule>
    <cfRule type="cellIs" dxfId="66" priority="4" stopIfTrue="1" operator="between">
      <formula>4</formula>
      <formula>20</formula>
    </cfRule>
  </conditionalFormatting>
  <conditionalFormatting sqref="N11:N13">
    <cfRule type="cellIs" dxfId="65" priority="1" stopIfTrue="1" operator="lessThanOrEqual">
      <formula>4</formula>
    </cfRule>
    <cfRule type="cellIs" dxfId="64" priority="2" stopIfTrue="1" operator="between">
      <formula>4</formula>
      <formula>20</formula>
    </cfRule>
  </conditionalFormatting>
  <dataValidations count="3">
    <dataValidation imeMode="hiragana" allowBlank="1" showInputMessage="1" showErrorMessage="1" sqref="O14 G26 G28 G14 O28 O26"/>
    <dataValidation type="list" imeMode="hiragana" allowBlank="1" showInputMessage="1" showErrorMessage="1" sqref="O4:O13 G4:G13 O16:O25 G16:G25">
      <formula1>$S$3:$S$10</formula1>
    </dataValidation>
    <dataValidation type="list" imeMode="hiragana" allowBlank="1" showInputMessage="1" showErrorMessage="1" sqref="G30:G37 O30:O37">
      <formula1>$S$29:$S$36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7" orientation="portrait" errors="blank" horizontalDpi="4294967293" r:id="rId1"/>
  <headerFooter alignWithMargins="0"/>
  <rowBreaks count="1" manualBreakCount="1">
    <brk id="4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zoomScaleNormal="100" zoomScaleSheetLayoutView="70" workbookViewId="0">
      <selection activeCell="K76" sqref="K76"/>
    </sheetView>
  </sheetViews>
  <sheetFormatPr defaultColWidth="9" defaultRowHeight="14.25"/>
  <cols>
    <col min="1" max="1" width="5.5" style="238" customWidth="1"/>
    <col min="2" max="2" width="5.25" style="238" hidden="1" customWidth="1"/>
    <col min="3" max="3" width="9" style="238"/>
    <col min="4" max="4" width="10.5" style="238" customWidth="1"/>
    <col min="5" max="5" width="6.5" style="151" customWidth="1"/>
    <col min="6" max="7" width="6.5" style="238" customWidth="1"/>
    <col min="8" max="8" width="2.875" style="238" customWidth="1"/>
    <col min="9" max="9" width="6.25" style="238" customWidth="1"/>
    <col min="10" max="10" width="5.25" style="238" hidden="1" customWidth="1"/>
    <col min="11" max="11" width="9" style="238"/>
    <col min="12" max="12" width="10.5" style="238" customWidth="1"/>
    <col min="13" max="13" width="6.5" style="151" customWidth="1"/>
    <col min="14" max="15" width="6.5" style="238" customWidth="1"/>
    <col min="16" max="16" width="5.125" style="238" customWidth="1"/>
    <col min="17" max="17" width="5.125" style="132" customWidth="1"/>
    <col min="18" max="18" width="9" style="238"/>
    <col min="19" max="44" width="3.25" style="238" customWidth="1"/>
    <col min="45" max="16384" width="9" style="238"/>
  </cols>
  <sheetData>
    <row r="1" spans="1:18" s="245" customFormat="1" ht="29.25" customHeight="1">
      <c r="A1" s="609" t="s">
        <v>205</v>
      </c>
      <c r="B1" s="609"/>
      <c r="C1" s="609"/>
      <c r="D1" s="609"/>
      <c r="E1" s="609"/>
      <c r="F1" s="609"/>
      <c r="G1" s="609"/>
      <c r="H1" s="136"/>
      <c r="I1" s="609" t="s">
        <v>189</v>
      </c>
      <c r="J1" s="609"/>
      <c r="K1" s="609"/>
      <c r="L1" s="609"/>
      <c r="M1" s="609"/>
      <c r="N1" s="609"/>
      <c r="O1" s="609"/>
      <c r="Q1" s="132"/>
    </row>
    <row r="2" spans="1:18" s="245" customFormat="1" ht="21.75" customHeight="1">
      <c r="A2" s="238"/>
      <c r="B2" s="238"/>
      <c r="C2" s="134" t="s">
        <v>176</v>
      </c>
      <c r="D2" s="135"/>
      <c r="E2" s="135"/>
      <c r="F2" s="135"/>
      <c r="G2" s="135"/>
      <c r="H2" s="135"/>
      <c r="I2" s="135"/>
      <c r="J2" s="135"/>
      <c r="K2" s="134" t="s">
        <v>177</v>
      </c>
      <c r="L2" s="136"/>
      <c r="M2" s="239"/>
      <c r="N2" s="239"/>
      <c r="O2" s="131"/>
      <c r="Q2" s="132"/>
    </row>
    <row r="3" spans="1:18" s="9" customFormat="1" ht="30" customHeight="1">
      <c r="A3" s="227" t="s">
        <v>144</v>
      </c>
      <c r="B3" s="227" t="s">
        <v>2</v>
      </c>
      <c r="C3" s="227" t="s">
        <v>0</v>
      </c>
      <c r="D3" s="227" t="s">
        <v>1</v>
      </c>
      <c r="E3" s="139" t="s">
        <v>130</v>
      </c>
      <c r="F3" s="227" t="s">
        <v>131</v>
      </c>
      <c r="G3" s="139" t="s">
        <v>132</v>
      </c>
      <c r="H3" s="140"/>
      <c r="I3" s="227" t="s">
        <v>147</v>
      </c>
      <c r="J3" s="227" t="s">
        <v>108</v>
      </c>
      <c r="K3" s="227" t="s">
        <v>0</v>
      </c>
      <c r="L3" s="227" t="s">
        <v>1</v>
      </c>
      <c r="M3" s="139" t="s">
        <v>130</v>
      </c>
      <c r="N3" s="227" t="s">
        <v>131</v>
      </c>
      <c r="O3" s="139" t="s">
        <v>132</v>
      </c>
      <c r="R3" s="140"/>
    </row>
    <row r="4" spans="1:18" s="9" customFormat="1" ht="30" customHeight="1">
      <c r="A4" s="227">
        <v>1</v>
      </c>
      <c r="B4" s="227"/>
      <c r="C4" s="227" t="str">
        <f>IF(B4="","",VLOOKUP(B4,$B$34:$D$70,2))</f>
        <v/>
      </c>
      <c r="D4" s="227" t="str">
        <f>IF(B4="","",VLOOKUP(B4,$B$34:$D$70,3))</f>
        <v/>
      </c>
      <c r="E4" s="139"/>
      <c r="F4" s="141"/>
      <c r="G4" s="142"/>
      <c r="H4" s="26"/>
      <c r="I4" s="227">
        <v>1</v>
      </c>
      <c r="J4" s="227"/>
      <c r="K4" s="227" t="str">
        <f>IF(J4="","",VLOOKUP(J4,$J$34:$L$71,2))</f>
        <v/>
      </c>
      <c r="L4" s="227" t="str">
        <f>IF(J4="","",VLOOKUP(J4,$J$34:$L$71,3))</f>
        <v/>
      </c>
      <c r="M4" s="139"/>
      <c r="N4" s="141"/>
      <c r="O4" s="142"/>
      <c r="R4" s="140"/>
    </row>
    <row r="5" spans="1:18" s="9" customFormat="1" ht="30" customHeight="1">
      <c r="A5" s="227">
        <v>2</v>
      </c>
      <c r="B5" s="227"/>
      <c r="C5" s="227" t="str">
        <f t="shared" ref="C5:C11" si="0">IF(B5="","",VLOOKUP(B5,$B$34:$D$70,2))</f>
        <v/>
      </c>
      <c r="D5" s="227" t="str">
        <f t="shared" ref="D5:D11" si="1">IF(B5="","",VLOOKUP(B5,$B$34:$D$70,3))</f>
        <v/>
      </c>
      <c r="E5" s="139"/>
      <c r="F5" s="141"/>
      <c r="G5" s="142"/>
      <c r="H5" s="26"/>
      <c r="I5" s="227">
        <v>2</v>
      </c>
      <c r="J5" s="227"/>
      <c r="K5" s="227" t="str">
        <f t="shared" ref="K5:K11" si="2">IF(J5="","",VLOOKUP(J5,$J$34:$L$71,2))</f>
        <v/>
      </c>
      <c r="L5" s="227" t="str">
        <f t="shared" ref="L5:L11" si="3">IF(J5="","",VLOOKUP(J5,$J$34:$L$71,3))</f>
        <v/>
      </c>
      <c r="M5" s="139"/>
      <c r="N5" s="141"/>
      <c r="O5" s="142"/>
      <c r="R5" s="140"/>
    </row>
    <row r="6" spans="1:18" s="9" customFormat="1" ht="30" customHeight="1">
      <c r="A6" s="227">
        <v>3</v>
      </c>
      <c r="B6" s="227"/>
      <c r="C6" s="227" t="str">
        <f t="shared" si="0"/>
        <v/>
      </c>
      <c r="D6" s="227" t="str">
        <f t="shared" si="1"/>
        <v/>
      </c>
      <c r="E6" s="139"/>
      <c r="F6" s="141"/>
      <c r="G6" s="142"/>
      <c r="H6" s="26"/>
      <c r="I6" s="227">
        <v>3</v>
      </c>
      <c r="J6" s="227"/>
      <c r="K6" s="227" t="str">
        <f t="shared" si="2"/>
        <v/>
      </c>
      <c r="L6" s="227" t="str">
        <f t="shared" si="3"/>
        <v/>
      </c>
      <c r="M6" s="139"/>
      <c r="N6" s="141"/>
      <c r="O6" s="142"/>
      <c r="R6" s="140"/>
    </row>
    <row r="7" spans="1:18" s="9" customFormat="1" ht="30" customHeight="1">
      <c r="A7" s="227">
        <v>4</v>
      </c>
      <c r="B7" s="227"/>
      <c r="C7" s="227" t="str">
        <f t="shared" si="0"/>
        <v/>
      </c>
      <c r="D7" s="227" t="str">
        <f t="shared" si="1"/>
        <v/>
      </c>
      <c r="E7" s="139"/>
      <c r="F7" s="141"/>
      <c r="G7" s="142"/>
      <c r="H7" s="26"/>
      <c r="I7" s="227">
        <v>4</v>
      </c>
      <c r="J7" s="227"/>
      <c r="K7" s="227" t="str">
        <f t="shared" si="2"/>
        <v/>
      </c>
      <c r="L7" s="227" t="str">
        <f t="shared" si="3"/>
        <v/>
      </c>
      <c r="M7" s="139"/>
      <c r="N7" s="141"/>
      <c r="O7" s="142"/>
      <c r="R7" s="140"/>
    </row>
    <row r="8" spans="1:18" s="9" customFormat="1" ht="30" customHeight="1">
      <c r="A8" s="227">
        <v>5</v>
      </c>
      <c r="B8" s="227"/>
      <c r="C8" s="227" t="str">
        <f t="shared" si="0"/>
        <v/>
      </c>
      <c r="D8" s="227" t="str">
        <f t="shared" si="1"/>
        <v/>
      </c>
      <c r="E8" s="139"/>
      <c r="F8" s="141"/>
      <c r="G8" s="142"/>
      <c r="H8" s="26"/>
      <c r="I8" s="227">
        <v>5</v>
      </c>
      <c r="J8" s="227"/>
      <c r="K8" s="227" t="str">
        <f t="shared" si="2"/>
        <v/>
      </c>
      <c r="L8" s="227" t="str">
        <f t="shared" si="3"/>
        <v/>
      </c>
      <c r="M8" s="139"/>
      <c r="N8" s="141"/>
      <c r="O8" s="142"/>
      <c r="R8" s="140"/>
    </row>
    <row r="9" spans="1:18" s="9" customFormat="1" ht="30" customHeight="1">
      <c r="A9" s="227">
        <v>6</v>
      </c>
      <c r="B9" s="227"/>
      <c r="C9" s="227" t="str">
        <f t="shared" si="0"/>
        <v/>
      </c>
      <c r="D9" s="227" t="str">
        <f t="shared" si="1"/>
        <v/>
      </c>
      <c r="E9" s="139"/>
      <c r="F9" s="141"/>
      <c r="G9" s="142"/>
      <c r="H9" s="26"/>
      <c r="I9" s="227">
        <v>6</v>
      </c>
      <c r="J9" s="227"/>
      <c r="K9" s="227" t="str">
        <f t="shared" si="2"/>
        <v/>
      </c>
      <c r="L9" s="227" t="str">
        <f t="shared" si="3"/>
        <v/>
      </c>
      <c r="M9" s="139"/>
      <c r="N9" s="141"/>
      <c r="O9" s="142"/>
    </row>
    <row r="10" spans="1:18" s="9" customFormat="1" ht="30" customHeight="1">
      <c r="A10" s="227">
        <v>7</v>
      </c>
      <c r="B10" s="227"/>
      <c r="C10" s="227" t="str">
        <f t="shared" si="0"/>
        <v/>
      </c>
      <c r="D10" s="227" t="str">
        <f t="shared" si="1"/>
        <v/>
      </c>
      <c r="E10" s="139"/>
      <c r="F10" s="141"/>
      <c r="G10" s="142"/>
      <c r="H10" s="26"/>
      <c r="I10" s="227">
        <v>7</v>
      </c>
      <c r="J10" s="227"/>
      <c r="K10" s="227" t="str">
        <f t="shared" si="2"/>
        <v/>
      </c>
      <c r="L10" s="227" t="str">
        <f t="shared" si="3"/>
        <v/>
      </c>
      <c r="M10" s="139"/>
      <c r="N10" s="141"/>
      <c r="O10" s="142"/>
    </row>
    <row r="11" spans="1:18" s="9" customFormat="1" ht="30" customHeight="1">
      <c r="A11" s="227">
        <v>8</v>
      </c>
      <c r="B11" s="227"/>
      <c r="C11" s="227" t="str">
        <f t="shared" si="0"/>
        <v/>
      </c>
      <c r="D11" s="227" t="str">
        <f t="shared" si="1"/>
        <v/>
      </c>
      <c r="E11" s="139"/>
      <c r="F11" s="141"/>
      <c r="G11" s="142"/>
      <c r="H11" s="225"/>
      <c r="I11" s="227">
        <v>8</v>
      </c>
      <c r="J11" s="227"/>
      <c r="K11" s="227" t="str">
        <f t="shared" si="2"/>
        <v/>
      </c>
      <c r="L11" s="227" t="str">
        <f t="shared" si="3"/>
        <v/>
      </c>
      <c r="M11" s="139"/>
      <c r="N11" s="141"/>
      <c r="O11" s="142"/>
    </row>
    <row r="12" spans="1:18" s="9" customFormat="1" ht="3.75" customHeight="1">
      <c r="A12" s="225"/>
      <c r="B12" s="225"/>
      <c r="C12" s="225"/>
      <c r="D12" s="225"/>
      <c r="E12" s="143"/>
      <c r="F12" s="144"/>
      <c r="G12" s="230"/>
      <c r="H12" s="225"/>
      <c r="I12" s="225"/>
      <c r="J12" s="225"/>
      <c r="K12" s="225"/>
      <c r="L12" s="225"/>
      <c r="M12" s="143"/>
      <c r="N12" s="144"/>
      <c r="O12" s="230"/>
      <c r="Q12" s="143"/>
    </row>
    <row r="13" spans="1:18" s="9" customFormat="1" ht="3.75" customHeight="1">
      <c r="A13" s="225"/>
      <c r="B13" s="225"/>
      <c r="C13" s="225"/>
      <c r="D13" s="225"/>
      <c r="E13" s="143"/>
      <c r="F13" s="144"/>
      <c r="G13" s="144"/>
      <c r="H13" s="140"/>
      <c r="I13" s="225"/>
      <c r="J13" s="225"/>
      <c r="K13" s="225"/>
      <c r="L13" s="225"/>
      <c r="M13" s="143"/>
      <c r="N13" s="144"/>
      <c r="Q13" s="143"/>
    </row>
    <row r="14" spans="1:18" s="9" customFormat="1" ht="30" customHeight="1">
      <c r="A14" s="225"/>
      <c r="B14" s="225"/>
      <c r="C14" s="225"/>
      <c r="D14" s="225"/>
      <c r="E14" s="143"/>
      <c r="F14" s="144"/>
      <c r="G14" s="230"/>
      <c r="H14" s="27"/>
      <c r="I14" s="225"/>
      <c r="J14" s="225"/>
      <c r="K14" s="225"/>
      <c r="L14" s="225"/>
      <c r="M14" s="143"/>
      <c r="N14" s="144"/>
      <c r="O14" s="230"/>
    </row>
    <row r="15" spans="1:18" s="9" customFormat="1" ht="21.75" customHeight="1">
      <c r="A15" s="115"/>
      <c r="B15" s="115"/>
      <c r="C15" s="115"/>
      <c r="D15" s="115"/>
      <c r="E15" s="147"/>
      <c r="F15" s="148"/>
      <c r="G15" s="148"/>
      <c r="H15" s="110"/>
      <c r="Q15" s="132"/>
    </row>
    <row r="16" spans="1:18" s="9" customFormat="1" ht="24.95" customHeight="1">
      <c r="A16" s="609" t="s">
        <v>186</v>
      </c>
      <c r="B16" s="609"/>
      <c r="C16" s="609"/>
      <c r="D16" s="609"/>
      <c r="E16" s="609"/>
      <c r="F16" s="609"/>
      <c r="G16" s="609"/>
      <c r="H16" s="239"/>
      <c r="I16" s="609" t="s">
        <v>190</v>
      </c>
      <c r="J16" s="609"/>
      <c r="K16" s="609"/>
      <c r="L16" s="609"/>
      <c r="M16" s="609"/>
      <c r="N16" s="609"/>
      <c r="O16" s="609"/>
      <c r="Q16" s="132"/>
    </row>
    <row r="17" spans="1:18" s="245" customFormat="1" ht="21.75" customHeight="1">
      <c r="A17" s="238"/>
      <c r="B17" s="238"/>
      <c r="C17" s="134" t="s">
        <v>176</v>
      </c>
      <c r="D17" s="135"/>
      <c r="E17" s="135"/>
      <c r="F17" s="135"/>
      <c r="G17" s="135"/>
      <c r="H17" s="135"/>
      <c r="I17" s="135"/>
      <c r="J17" s="135"/>
      <c r="K17" s="134" t="s">
        <v>177</v>
      </c>
      <c r="L17" s="136"/>
      <c r="M17" s="239"/>
      <c r="N17" s="239"/>
      <c r="O17" s="131"/>
      <c r="Q17" s="132"/>
    </row>
    <row r="18" spans="1:18" s="9" customFormat="1" ht="30" customHeight="1">
      <c r="A18" s="227" t="s">
        <v>144</v>
      </c>
      <c r="B18" s="227" t="s">
        <v>441</v>
      </c>
      <c r="C18" s="227" t="s">
        <v>0</v>
      </c>
      <c r="D18" s="227" t="s">
        <v>1</v>
      </c>
      <c r="E18" s="139" t="s">
        <v>130</v>
      </c>
      <c r="F18" s="227" t="s">
        <v>131</v>
      </c>
      <c r="G18" s="139" t="s">
        <v>132</v>
      </c>
      <c r="H18" s="140"/>
      <c r="I18" s="227" t="s">
        <v>147</v>
      </c>
      <c r="J18" s="227" t="s">
        <v>441</v>
      </c>
      <c r="K18" s="227" t="s">
        <v>0</v>
      </c>
      <c r="L18" s="227" t="s">
        <v>1</v>
      </c>
      <c r="M18" s="139" t="s">
        <v>130</v>
      </c>
      <c r="N18" s="227" t="s">
        <v>131</v>
      </c>
      <c r="O18" s="139" t="s">
        <v>132</v>
      </c>
      <c r="R18" s="140"/>
    </row>
    <row r="19" spans="1:18" s="9" customFormat="1" ht="30" customHeight="1">
      <c r="A19" s="116" t="s">
        <v>191</v>
      </c>
      <c r="H19" s="26"/>
      <c r="I19" s="116" t="s">
        <v>191</v>
      </c>
      <c r="R19" s="140"/>
    </row>
    <row r="20" spans="1:18" s="9" customFormat="1" ht="30" customHeight="1">
      <c r="A20" s="227">
        <v>1</v>
      </c>
      <c r="B20" s="227"/>
      <c r="C20" s="227" t="str">
        <f>IF(B20="","",VLOOKUP(B20,$B$34:$D$70,2))</f>
        <v/>
      </c>
      <c r="D20" s="227" t="str">
        <f t="shared" ref="D20:D21" si="4">IF(B20="","",VLOOKUP(B20,$B$34:$D$70,3))</f>
        <v/>
      </c>
      <c r="E20" s="139"/>
      <c r="F20" s="141"/>
      <c r="G20" s="142"/>
      <c r="H20" s="26"/>
      <c r="I20" s="227">
        <v>1</v>
      </c>
      <c r="J20" s="227"/>
      <c r="K20" s="227" t="str">
        <f t="shared" ref="K20:K21" si="5">IF(J20="","",VLOOKUP(J20,$J$34:$L$71,2))</f>
        <v/>
      </c>
      <c r="L20" s="227" t="str">
        <f t="shared" ref="L20:L21" si="6">IF(J20="","",VLOOKUP(J20,$J$34:$L$71,3))</f>
        <v/>
      </c>
      <c r="M20" s="139"/>
      <c r="N20" s="141"/>
      <c r="O20" s="142"/>
      <c r="R20" s="140"/>
    </row>
    <row r="21" spans="1:18" s="9" customFormat="1" ht="30" customHeight="1">
      <c r="A21" s="227">
        <v>2</v>
      </c>
      <c r="B21" s="227"/>
      <c r="C21" s="227" t="str">
        <f t="shared" ref="C21" si="7">IF(B21="","",VLOOKUP(B21,$B$34:$D$70,2))</f>
        <v/>
      </c>
      <c r="D21" s="227" t="str">
        <f t="shared" si="4"/>
        <v/>
      </c>
      <c r="E21" s="139"/>
      <c r="F21" s="141"/>
      <c r="G21" s="142"/>
      <c r="H21" s="26"/>
      <c r="I21" s="227">
        <v>2</v>
      </c>
      <c r="J21" s="227"/>
      <c r="K21" s="227" t="str">
        <f t="shared" si="5"/>
        <v/>
      </c>
      <c r="L21" s="227" t="str">
        <f t="shared" si="6"/>
        <v/>
      </c>
      <c r="M21" s="139"/>
      <c r="N21" s="141"/>
      <c r="O21" s="142"/>
      <c r="R21" s="140"/>
    </row>
    <row r="22" spans="1:18" s="9" customFormat="1" ht="30" customHeight="1">
      <c r="A22" s="257" t="s">
        <v>192</v>
      </c>
      <c r="B22" s="253"/>
      <c r="C22" s="253"/>
      <c r="D22" s="253"/>
      <c r="E22" s="254"/>
      <c r="F22" s="255"/>
      <c r="G22" s="256"/>
      <c r="H22" s="26"/>
      <c r="I22" s="257" t="s">
        <v>192</v>
      </c>
      <c r="J22" s="253"/>
      <c r="K22" s="253"/>
      <c r="L22" s="253"/>
      <c r="M22" s="254"/>
      <c r="N22" s="255"/>
      <c r="O22" s="256"/>
      <c r="R22" s="140"/>
    </row>
    <row r="23" spans="1:18" s="9" customFormat="1" ht="30" customHeight="1">
      <c r="A23" s="227">
        <v>3</v>
      </c>
      <c r="B23" s="227"/>
      <c r="C23" s="227" t="str">
        <f>IF(B23="","",VLOOKUP(B23,$B$34:$D$70,2))</f>
        <v/>
      </c>
      <c r="D23" s="227" t="str">
        <f t="shared" ref="D23:D24" si="8">IF(B23="","",VLOOKUP(B23,$B$34:$D$70,3))</f>
        <v/>
      </c>
      <c r="E23" s="139"/>
      <c r="F23" s="141"/>
      <c r="G23" s="142"/>
      <c r="H23" s="26"/>
      <c r="I23" s="227">
        <v>3</v>
      </c>
      <c r="J23" s="227"/>
      <c r="K23" s="227" t="str">
        <f t="shared" ref="K23:K24" si="9">IF(J23="","",VLOOKUP(J23,$J$34:$L$71,2))</f>
        <v/>
      </c>
      <c r="L23" s="227" t="str">
        <f t="shared" ref="L23:L24" si="10">IF(J23="","",VLOOKUP(J23,$J$34:$L$71,3))</f>
        <v/>
      </c>
      <c r="M23" s="139"/>
      <c r="N23" s="141"/>
      <c r="O23" s="142"/>
      <c r="R23" s="140"/>
    </row>
    <row r="24" spans="1:18" s="9" customFormat="1" ht="30" customHeight="1">
      <c r="A24" s="227">
        <v>4</v>
      </c>
      <c r="B24" s="227"/>
      <c r="C24" s="227" t="str">
        <f t="shared" ref="C24" si="11">IF(B24="","",VLOOKUP(B24,$B$34:$D$70,2))</f>
        <v/>
      </c>
      <c r="D24" s="227" t="str">
        <f t="shared" si="8"/>
        <v/>
      </c>
      <c r="E24" s="139"/>
      <c r="F24" s="141"/>
      <c r="G24" s="142"/>
      <c r="H24" s="26"/>
      <c r="I24" s="227">
        <v>4</v>
      </c>
      <c r="J24" s="227"/>
      <c r="K24" s="227" t="str">
        <f t="shared" si="9"/>
        <v/>
      </c>
      <c r="L24" s="227" t="str">
        <f t="shared" si="10"/>
        <v/>
      </c>
      <c r="M24" s="139"/>
      <c r="N24" s="141"/>
      <c r="O24" s="142"/>
      <c r="R24" s="140"/>
    </row>
    <row r="25" spans="1:18" s="9" customFormat="1" ht="30" customHeight="1">
      <c r="A25" s="225"/>
      <c r="B25" s="225"/>
      <c r="C25" s="225"/>
      <c r="D25" s="225"/>
      <c r="E25" s="143"/>
      <c r="F25" s="144"/>
      <c r="G25" s="230"/>
      <c r="H25" s="29"/>
      <c r="I25" s="225"/>
      <c r="J25" s="225"/>
      <c r="K25" s="134"/>
      <c r="L25" s="225"/>
      <c r="M25" s="143"/>
      <c r="N25" s="144"/>
      <c r="O25" s="230"/>
      <c r="R25" s="140"/>
    </row>
    <row r="26" spans="1:18" s="9" customFormat="1" ht="30" customHeight="1">
      <c r="A26" s="225"/>
      <c r="B26" s="225"/>
      <c r="C26" s="225"/>
      <c r="D26" s="225"/>
      <c r="E26" s="143"/>
      <c r="F26" s="144"/>
      <c r="G26" s="230"/>
      <c r="H26" s="26"/>
      <c r="I26" s="225"/>
      <c r="J26" s="225"/>
      <c r="K26" s="225"/>
      <c r="L26" s="225"/>
      <c r="M26" s="143"/>
      <c r="N26" s="144"/>
      <c r="O26" s="230"/>
    </row>
    <row r="27" spans="1:18" s="9" customFormat="1" ht="30" customHeight="1">
      <c r="A27" s="225"/>
      <c r="B27" s="225"/>
      <c r="C27" s="225"/>
      <c r="D27" s="225"/>
      <c r="E27" s="143"/>
      <c r="F27" s="144"/>
      <c r="G27" s="230"/>
      <c r="H27" s="26"/>
      <c r="I27" s="225"/>
      <c r="J27" s="225"/>
      <c r="K27" s="225"/>
      <c r="L27" s="225"/>
      <c r="M27" s="143"/>
      <c r="N27" s="144"/>
      <c r="O27" s="230"/>
    </row>
    <row r="28" spans="1:18" s="9" customFormat="1" ht="30" customHeight="1">
      <c r="A28" s="225"/>
      <c r="B28" s="225"/>
      <c r="C28" s="225"/>
      <c r="D28" s="225"/>
      <c r="E28" s="143"/>
      <c r="F28" s="144"/>
      <c r="G28" s="230"/>
      <c r="H28" s="225"/>
    </row>
    <row r="29" spans="1:18" s="9" customFormat="1" ht="24.95" customHeight="1">
      <c r="A29" s="611" t="s">
        <v>137</v>
      </c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Q29" s="132"/>
    </row>
    <row r="30" spans="1:18" s="9" customFormat="1" ht="24.75" customHeight="1">
      <c r="A30" s="110"/>
      <c r="B30" s="110"/>
      <c r="C30" s="110"/>
      <c r="D30" s="241"/>
      <c r="E30" s="149"/>
      <c r="F30" s="150"/>
      <c r="G30" s="150"/>
      <c r="I30" s="238"/>
      <c r="J30" s="238"/>
      <c r="K30" s="238"/>
      <c r="L30" s="238"/>
      <c r="M30" s="151"/>
      <c r="N30" s="238"/>
      <c r="Q30" s="132"/>
    </row>
    <row r="31" spans="1:18">
      <c r="I31" s="152"/>
      <c r="J31" s="152"/>
      <c r="K31" s="152"/>
      <c r="L31" s="152"/>
      <c r="M31" s="153"/>
      <c r="N31" s="152"/>
    </row>
    <row r="32" spans="1:18" s="152" customFormat="1" ht="12">
      <c r="E32" s="153"/>
      <c r="M32" s="153"/>
      <c r="Q32" s="132"/>
    </row>
    <row r="33" spans="1:29" s="152" customFormat="1" ht="17.25">
      <c r="B33" s="393"/>
      <c r="C33" s="154" t="s">
        <v>138</v>
      </c>
      <c r="D33" s="393"/>
      <c r="E33" s="153"/>
      <c r="J33" s="394"/>
      <c r="K33" s="154" t="s">
        <v>140</v>
      </c>
      <c r="L33" s="394"/>
      <c r="M33" s="172"/>
      <c r="N33" s="29"/>
      <c r="Q33" s="132"/>
    </row>
    <row r="34" spans="1:29" s="152" customFormat="1" ht="21.6" customHeight="1">
      <c r="A34" s="240"/>
      <c r="B34" s="224">
        <v>1</v>
      </c>
      <c r="C34" s="397" t="s">
        <v>311</v>
      </c>
      <c r="D34" s="396" t="s">
        <v>9</v>
      </c>
      <c r="E34" s="395"/>
      <c r="F34" s="242"/>
      <c r="J34" s="224">
        <v>1</v>
      </c>
      <c r="K34" s="397" t="s">
        <v>528</v>
      </c>
      <c r="L34" s="399" t="s">
        <v>9</v>
      </c>
      <c r="M34" s="165"/>
    </row>
    <row r="35" spans="1:29" s="152" customFormat="1" ht="21.6" customHeight="1">
      <c r="A35" s="240"/>
      <c r="B35" s="224">
        <v>2</v>
      </c>
      <c r="C35" s="397" t="s">
        <v>434</v>
      </c>
      <c r="D35" s="396" t="s">
        <v>9</v>
      </c>
      <c r="E35" s="395" t="s">
        <v>514</v>
      </c>
      <c r="F35" s="157"/>
      <c r="J35" s="224">
        <v>2</v>
      </c>
      <c r="K35" s="397" t="s">
        <v>310</v>
      </c>
      <c r="L35" s="399" t="s">
        <v>9</v>
      </c>
      <c r="M35" s="165" t="s">
        <v>529</v>
      </c>
    </row>
    <row r="36" spans="1:29" s="152" customFormat="1" ht="21.6" customHeight="1">
      <c r="A36" s="240"/>
      <c r="B36" s="224">
        <v>3</v>
      </c>
      <c r="C36" s="397" t="s">
        <v>349</v>
      </c>
      <c r="D36" s="396" t="s">
        <v>9</v>
      </c>
      <c r="E36" s="395"/>
      <c r="F36" s="157"/>
      <c r="J36" s="224">
        <v>3</v>
      </c>
      <c r="K36" s="397" t="s">
        <v>412</v>
      </c>
      <c r="L36" s="399" t="s">
        <v>9</v>
      </c>
      <c r="M36" s="165" t="s">
        <v>146</v>
      </c>
    </row>
    <row r="37" spans="1:29" s="152" customFormat="1" ht="21.6" customHeight="1">
      <c r="A37" s="240"/>
      <c r="B37" s="224">
        <v>4</v>
      </c>
      <c r="C37" s="397" t="s">
        <v>314</v>
      </c>
      <c r="D37" s="396" t="s">
        <v>418</v>
      </c>
      <c r="E37" s="395"/>
      <c r="F37" s="158"/>
      <c r="G37" s="158"/>
      <c r="H37" s="158"/>
      <c r="I37" s="159"/>
      <c r="J37" s="224">
        <v>4</v>
      </c>
      <c r="K37" s="397" t="s">
        <v>413</v>
      </c>
      <c r="L37" s="399" t="s">
        <v>9</v>
      </c>
      <c r="M37" s="165"/>
      <c r="N37" s="158"/>
      <c r="O37" s="158"/>
    </row>
    <row r="38" spans="1:29" s="152" customFormat="1" ht="21.6" customHeight="1">
      <c r="A38" s="240"/>
      <c r="B38" s="224">
        <v>5</v>
      </c>
      <c r="C38" s="397" t="s">
        <v>315</v>
      </c>
      <c r="D38" s="396" t="s">
        <v>418</v>
      </c>
      <c r="E38" s="395"/>
      <c r="F38" s="159"/>
      <c r="G38" s="159"/>
      <c r="H38" s="159"/>
      <c r="I38" s="158"/>
      <c r="J38" s="224">
        <v>5</v>
      </c>
      <c r="K38" s="397" t="s">
        <v>414</v>
      </c>
      <c r="L38" s="399" t="s">
        <v>9</v>
      </c>
      <c r="M38" s="165" t="s">
        <v>145</v>
      </c>
      <c r="N38" s="159"/>
      <c r="O38" s="159"/>
    </row>
    <row r="39" spans="1:29" s="152" customFormat="1" ht="21.6" customHeight="1">
      <c r="A39" s="240"/>
      <c r="B39" s="224">
        <v>6</v>
      </c>
      <c r="C39" s="397" t="s">
        <v>316</v>
      </c>
      <c r="D39" s="396" t="s">
        <v>139</v>
      </c>
      <c r="E39" s="395"/>
      <c r="F39" s="158"/>
      <c r="G39" s="158"/>
      <c r="H39" s="158"/>
      <c r="I39" s="158"/>
      <c r="J39" s="224">
        <v>6</v>
      </c>
      <c r="K39" s="397" t="s">
        <v>415</v>
      </c>
      <c r="L39" s="399" t="s">
        <v>9</v>
      </c>
      <c r="M39" s="165" t="s">
        <v>519</v>
      </c>
      <c r="N39" s="158"/>
      <c r="O39" s="158"/>
    </row>
    <row r="40" spans="1:29" s="152" customFormat="1" ht="21.6" customHeight="1">
      <c r="A40" s="240"/>
      <c r="B40" s="224">
        <v>7</v>
      </c>
      <c r="C40" s="397" t="s">
        <v>66</v>
      </c>
      <c r="D40" s="396" t="s">
        <v>139</v>
      </c>
      <c r="E40" s="395"/>
      <c r="F40" s="158"/>
      <c r="G40" s="158"/>
      <c r="H40" s="158"/>
      <c r="I40" s="160"/>
      <c r="J40" s="224">
        <v>7</v>
      </c>
      <c r="K40" s="397" t="s">
        <v>312</v>
      </c>
      <c r="L40" s="396" t="s">
        <v>10</v>
      </c>
      <c r="M40" s="165"/>
      <c r="N40" s="158"/>
      <c r="O40" s="160"/>
    </row>
    <row r="41" spans="1:29" s="152" customFormat="1" ht="21.6" customHeight="1">
      <c r="A41" s="240"/>
      <c r="B41" s="224">
        <v>8</v>
      </c>
      <c r="C41" s="397" t="s">
        <v>435</v>
      </c>
      <c r="D41" s="396" t="s">
        <v>139</v>
      </c>
      <c r="E41" s="395" t="s">
        <v>515</v>
      </c>
      <c r="F41" s="160"/>
      <c r="G41" s="160"/>
      <c r="H41" s="160"/>
      <c r="I41" s="160"/>
      <c r="J41" s="224">
        <v>8</v>
      </c>
      <c r="K41" s="397" t="s">
        <v>313</v>
      </c>
      <c r="L41" s="396" t="s">
        <v>10</v>
      </c>
      <c r="M41" s="165"/>
      <c r="N41" s="158"/>
      <c r="O41" s="160"/>
    </row>
    <row r="42" spans="1:29" s="152" customFormat="1" ht="21.6" customHeight="1">
      <c r="A42" s="240"/>
      <c r="B42" s="224">
        <v>9</v>
      </c>
      <c r="C42" s="396" t="s">
        <v>318</v>
      </c>
      <c r="D42" s="396" t="s">
        <v>13</v>
      </c>
      <c r="E42" s="395"/>
      <c r="F42" s="160"/>
      <c r="G42" s="160"/>
      <c r="H42" s="160"/>
      <c r="I42" s="158"/>
      <c r="J42" s="224">
        <v>9</v>
      </c>
      <c r="K42" s="397" t="s">
        <v>530</v>
      </c>
      <c r="L42" s="396" t="s">
        <v>532</v>
      </c>
      <c r="M42" s="165"/>
      <c r="N42" s="158"/>
      <c r="O42" s="160"/>
    </row>
    <row r="43" spans="1:29" s="152" customFormat="1" ht="21.6" customHeight="1">
      <c r="A43" s="240"/>
      <c r="B43" s="224">
        <v>10</v>
      </c>
      <c r="C43" s="397" t="s">
        <v>516</v>
      </c>
      <c r="D43" s="396" t="s">
        <v>226</v>
      </c>
      <c r="E43" s="395"/>
      <c r="F43" s="157"/>
      <c r="G43" s="157"/>
      <c r="H43" s="158"/>
      <c r="I43" s="158"/>
      <c r="J43" s="224">
        <v>10</v>
      </c>
      <c r="K43" s="397" t="s">
        <v>531</v>
      </c>
      <c r="L43" s="396" t="s">
        <v>532</v>
      </c>
      <c r="M43" s="165"/>
      <c r="N43" s="160"/>
      <c r="O43" s="158"/>
    </row>
    <row r="44" spans="1:29" s="152" customFormat="1" ht="21.6" customHeight="1">
      <c r="A44" s="240"/>
      <c r="B44" s="224">
        <v>11</v>
      </c>
      <c r="C44" s="397" t="s">
        <v>320</v>
      </c>
      <c r="D44" s="396" t="s">
        <v>226</v>
      </c>
      <c r="E44" s="395"/>
      <c r="F44" s="157"/>
      <c r="G44" s="157"/>
      <c r="H44" s="158"/>
      <c r="I44" s="158"/>
      <c r="J44" s="224">
        <v>11</v>
      </c>
      <c r="K44" s="397" t="s">
        <v>317</v>
      </c>
      <c r="L44" s="396" t="s">
        <v>13</v>
      </c>
      <c r="M44" s="165"/>
      <c r="N44" s="160"/>
      <c r="O44" s="158"/>
      <c r="T44" s="158"/>
      <c r="U44" s="158"/>
      <c r="V44" s="158"/>
      <c r="W44" s="158"/>
      <c r="X44" s="158"/>
      <c r="Y44" s="158"/>
      <c r="Z44" s="158"/>
      <c r="AA44" s="158"/>
    </row>
    <row r="45" spans="1:29" s="152" customFormat="1" ht="21.6" customHeight="1">
      <c r="A45" s="240"/>
      <c r="B45" s="224">
        <v>12</v>
      </c>
      <c r="C45" s="396" t="s">
        <v>322</v>
      </c>
      <c r="D45" s="396" t="s">
        <v>18</v>
      </c>
      <c r="E45" s="320"/>
      <c r="F45" s="157"/>
      <c r="J45" s="224">
        <v>12</v>
      </c>
      <c r="K45" s="397" t="s">
        <v>533</v>
      </c>
      <c r="L45" s="396" t="s">
        <v>13</v>
      </c>
      <c r="M45" s="165"/>
      <c r="Q45" s="158"/>
      <c r="AC45" s="238"/>
    </row>
    <row r="46" spans="1:29" s="152" customFormat="1" ht="21.6" customHeight="1">
      <c r="A46" s="240"/>
      <c r="B46" s="224">
        <v>13</v>
      </c>
      <c r="C46" s="397" t="s">
        <v>325</v>
      </c>
      <c r="D46" s="396" t="s">
        <v>149</v>
      </c>
      <c r="E46" s="395"/>
      <c r="F46" s="157"/>
      <c r="J46" s="224">
        <v>13</v>
      </c>
      <c r="K46" s="397" t="s">
        <v>319</v>
      </c>
      <c r="L46" s="396" t="s">
        <v>226</v>
      </c>
      <c r="M46" s="165"/>
      <c r="Q46" s="161"/>
      <c r="X46" s="29"/>
      <c r="Z46" s="132"/>
      <c r="AC46" s="151"/>
    </row>
    <row r="47" spans="1:29" s="152" customFormat="1" ht="21.6" customHeight="1">
      <c r="A47" s="240"/>
      <c r="B47" s="224">
        <v>14</v>
      </c>
      <c r="C47" s="397" t="s">
        <v>517</v>
      </c>
      <c r="D47" s="396" t="s">
        <v>149</v>
      </c>
      <c r="E47" s="395"/>
      <c r="F47" s="157"/>
      <c r="J47" s="224">
        <v>14</v>
      </c>
      <c r="K47" s="397" t="s">
        <v>534</v>
      </c>
      <c r="L47" s="396" t="s">
        <v>226</v>
      </c>
      <c r="M47" s="165"/>
      <c r="Q47" s="158"/>
      <c r="S47" s="159"/>
      <c r="X47" s="29"/>
      <c r="AB47" s="238"/>
      <c r="AC47" s="238"/>
    </row>
    <row r="48" spans="1:29" s="152" customFormat="1" ht="21.6" customHeight="1">
      <c r="A48" s="240"/>
      <c r="B48" s="224">
        <v>15</v>
      </c>
      <c r="C48" s="397" t="s">
        <v>326</v>
      </c>
      <c r="D48" s="396" t="s">
        <v>19</v>
      </c>
      <c r="E48" s="321"/>
      <c r="F48" s="157"/>
      <c r="J48" s="224">
        <v>15</v>
      </c>
      <c r="K48" s="396" t="s">
        <v>321</v>
      </c>
      <c r="L48" s="396" t="s">
        <v>18</v>
      </c>
      <c r="M48" s="165"/>
      <c r="N48" s="158"/>
      <c r="O48" s="158"/>
      <c r="P48" s="160"/>
      <c r="Q48" s="160"/>
      <c r="R48" s="158"/>
      <c r="S48" s="162"/>
      <c r="X48" s="160"/>
      <c r="Y48" s="29"/>
      <c r="Z48" s="29"/>
      <c r="AC48" s="238"/>
    </row>
    <row r="49" spans="1:29" s="152" customFormat="1" ht="21.6" customHeight="1">
      <c r="A49" s="240"/>
      <c r="B49" s="224">
        <v>16</v>
      </c>
      <c r="C49" s="397" t="s">
        <v>327</v>
      </c>
      <c r="D49" s="396" t="s">
        <v>19</v>
      </c>
      <c r="E49" s="395"/>
      <c r="F49" s="157"/>
      <c r="J49" s="224">
        <v>16</v>
      </c>
      <c r="K49" s="397" t="s">
        <v>323</v>
      </c>
      <c r="L49" s="396" t="s">
        <v>149</v>
      </c>
      <c r="M49" s="165"/>
      <c r="N49" s="160"/>
      <c r="O49" s="160"/>
      <c r="P49" s="158"/>
      <c r="Q49" s="158"/>
      <c r="R49" s="158"/>
      <c r="S49" s="158"/>
      <c r="U49" s="158"/>
      <c r="V49" s="158"/>
      <c r="W49" s="160"/>
      <c r="X49" s="160"/>
      <c r="AC49" s="238"/>
    </row>
    <row r="50" spans="1:29" s="152" customFormat="1" ht="21.6" customHeight="1">
      <c r="A50" s="240"/>
      <c r="B50" s="224">
        <v>17</v>
      </c>
      <c r="C50" s="396" t="s">
        <v>330</v>
      </c>
      <c r="D50" s="396" t="s">
        <v>80</v>
      </c>
      <c r="E50" s="395" t="s">
        <v>521</v>
      </c>
      <c r="F50" s="157"/>
      <c r="I50" s="158"/>
      <c r="J50" s="224">
        <v>17</v>
      </c>
      <c r="K50" s="397" t="s">
        <v>324</v>
      </c>
      <c r="L50" s="396" t="s">
        <v>149</v>
      </c>
      <c r="M50" s="165"/>
      <c r="O50" s="160"/>
      <c r="T50" s="159"/>
      <c r="U50" s="160"/>
      <c r="V50" s="160"/>
      <c r="W50" s="160"/>
      <c r="X50" s="160"/>
      <c r="Y50" s="158"/>
      <c r="Z50" s="158"/>
      <c r="AA50" s="158"/>
    </row>
    <row r="51" spans="1:29" s="152" customFormat="1" ht="21.6" customHeight="1">
      <c r="A51" s="240"/>
      <c r="B51" s="224">
        <v>18</v>
      </c>
      <c r="C51" s="396" t="s">
        <v>436</v>
      </c>
      <c r="D51" s="396" t="s">
        <v>80</v>
      </c>
      <c r="E51" s="395" t="s">
        <v>144</v>
      </c>
      <c r="F51" s="157"/>
      <c r="G51" s="157"/>
      <c r="H51" s="158"/>
      <c r="J51" s="224">
        <v>18</v>
      </c>
      <c r="K51" s="397" t="s">
        <v>350</v>
      </c>
      <c r="L51" s="396" t="s">
        <v>19</v>
      </c>
      <c r="M51" s="165"/>
      <c r="N51" s="160"/>
      <c r="O51" s="160"/>
      <c r="U51" s="160"/>
      <c r="V51" s="160"/>
      <c r="W51" s="160"/>
      <c r="X51" s="160"/>
      <c r="Y51" s="158"/>
      <c r="Z51" s="158"/>
      <c r="AA51" s="158"/>
    </row>
    <row r="52" spans="1:29" s="152" customFormat="1" ht="21.6" customHeight="1">
      <c r="A52" s="240"/>
      <c r="B52" s="224">
        <v>19</v>
      </c>
      <c r="C52" s="396" t="s">
        <v>437</v>
      </c>
      <c r="D52" s="396" t="s">
        <v>80</v>
      </c>
      <c r="E52" s="395" t="s">
        <v>519</v>
      </c>
      <c r="F52" s="242"/>
      <c r="G52" s="242"/>
      <c r="J52" s="224">
        <v>19</v>
      </c>
      <c r="K52" s="397" t="s">
        <v>328</v>
      </c>
      <c r="L52" s="396" t="s">
        <v>80</v>
      </c>
      <c r="M52" s="165" t="s">
        <v>520</v>
      </c>
      <c r="N52" s="29"/>
      <c r="T52" s="159"/>
      <c r="U52" s="160"/>
      <c r="V52" s="160"/>
      <c r="W52" s="160"/>
      <c r="X52" s="160"/>
      <c r="Y52" s="158"/>
      <c r="Z52" s="158"/>
      <c r="AA52" s="158"/>
    </row>
    <row r="53" spans="1:29" s="152" customFormat="1" ht="21.6" customHeight="1">
      <c r="A53" s="240"/>
      <c r="B53" s="224">
        <v>20</v>
      </c>
      <c r="C53" s="396" t="s">
        <v>432</v>
      </c>
      <c r="D53" s="396" t="s">
        <v>80</v>
      </c>
      <c r="E53" s="395" t="s">
        <v>520</v>
      </c>
      <c r="F53" s="242"/>
      <c r="G53" s="242"/>
      <c r="J53" s="224">
        <v>20</v>
      </c>
      <c r="K53" s="397" t="s">
        <v>329</v>
      </c>
      <c r="L53" s="396" t="s">
        <v>80</v>
      </c>
      <c r="M53" s="165"/>
      <c r="N53" s="29"/>
      <c r="T53" s="159"/>
      <c r="U53" s="160"/>
      <c r="V53" s="160"/>
      <c r="W53" s="160"/>
      <c r="X53" s="160"/>
      <c r="Y53" s="158"/>
      <c r="Z53" s="158"/>
      <c r="AA53" s="158"/>
    </row>
    <row r="54" spans="1:29" s="152" customFormat="1" ht="21.6" customHeight="1">
      <c r="A54" s="240"/>
      <c r="B54" s="224">
        <v>21</v>
      </c>
      <c r="C54" s="396" t="s">
        <v>431</v>
      </c>
      <c r="D54" s="396" t="s">
        <v>80</v>
      </c>
      <c r="E54" s="395" t="s">
        <v>518</v>
      </c>
      <c r="F54" s="242"/>
      <c r="G54" s="242"/>
      <c r="J54" s="224">
        <v>21</v>
      </c>
      <c r="K54" s="397" t="s">
        <v>171</v>
      </c>
      <c r="L54" s="396" t="s">
        <v>80</v>
      </c>
      <c r="M54" s="165" t="s">
        <v>535</v>
      </c>
      <c r="T54" s="159"/>
      <c r="U54" s="160"/>
      <c r="V54" s="160"/>
      <c r="W54" s="160"/>
      <c r="X54" s="160"/>
      <c r="Y54" s="158"/>
      <c r="Z54" s="158"/>
      <c r="AA54" s="158"/>
    </row>
    <row r="55" spans="1:29" s="152" customFormat="1" ht="21.6" customHeight="1">
      <c r="A55" s="240"/>
      <c r="B55" s="224">
        <v>22</v>
      </c>
      <c r="C55" s="397" t="s">
        <v>353</v>
      </c>
      <c r="D55" s="396" t="s">
        <v>15</v>
      </c>
      <c r="E55" s="395"/>
      <c r="F55" s="242"/>
      <c r="G55" s="242"/>
      <c r="I55" s="238"/>
      <c r="J55" s="224">
        <v>22</v>
      </c>
      <c r="K55" s="397" t="s">
        <v>416</v>
      </c>
      <c r="L55" s="396" t="s">
        <v>80</v>
      </c>
      <c r="M55" s="165" t="s">
        <v>147</v>
      </c>
      <c r="T55" s="159"/>
      <c r="U55" s="160"/>
      <c r="V55" s="160"/>
      <c r="W55" s="160"/>
      <c r="X55" s="160"/>
      <c r="Y55" s="158"/>
      <c r="Z55" s="158"/>
      <c r="AA55" s="158"/>
    </row>
    <row r="56" spans="1:29" ht="21.6" customHeight="1">
      <c r="A56" s="115"/>
      <c r="B56" s="224">
        <v>23</v>
      </c>
      <c r="C56" s="397" t="s">
        <v>354</v>
      </c>
      <c r="D56" s="396" t="s">
        <v>15</v>
      </c>
      <c r="E56" s="165"/>
      <c r="F56" s="242"/>
      <c r="G56" s="242"/>
      <c r="J56" s="224">
        <v>23</v>
      </c>
      <c r="K56" s="397" t="s">
        <v>417</v>
      </c>
      <c r="L56" s="396" t="s">
        <v>80</v>
      </c>
      <c r="M56" s="165" t="s">
        <v>515</v>
      </c>
      <c r="T56" s="159"/>
      <c r="U56" s="160"/>
      <c r="V56" s="160"/>
      <c r="W56" s="160"/>
      <c r="X56" s="160"/>
      <c r="Y56" s="163"/>
      <c r="Z56" s="163"/>
      <c r="AA56" s="163"/>
    </row>
    <row r="57" spans="1:29" ht="21.6" customHeight="1">
      <c r="A57" s="115"/>
      <c r="B57" s="224">
        <v>24</v>
      </c>
      <c r="C57" s="396" t="s">
        <v>333</v>
      </c>
      <c r="D57" s="396" t="s">
        <v>88</v>
      </c>
      <c r="E57" s="165"/>
      <c r="F57" s="242"/>
      <c r="J57" s="224">
        <v>24</v>
      </c>
      <c r="K57" s="397" t="s">
        <v>351</v>
      </c>
      <c r="L57" s="396" t="s">
        <v>15</v>
      </c>
      <c r="M57" s="165"/>
      <c r="Q57" s="161"/>
      <c r="R57" s="159"/>
      <c r="S57" s="163"/>
      <c r="T57" s="159"/>
      <c r="U57" s="160"/>
      <c r="V57" s="160"/>
      <c r="W57" s="160"/>
      <c r="X57" s="160"/>
      <c r="Y57" s="163"/>
      <c r="Z57" s="163"/>
      <c r="AA57" s="163"/>
    </row>
    <row r="58" spans="1:29" ht="21.6" customHeight="1">
      <c r="A58" s="115"/>
      <c r="B58" s="224">
        <v>25</v>
      </c>
      <c r="C58" s="396" t="s">
        <v>522</v>
      </c>
      <c r="D58" s="396" t="s">
        <v>88</v>
      </c>
      <c r="E58" s="165"/>
      <c r="F58" s="242"/>
      <c r="J58" s="224">
        <v>25</v>
      </c>
      <c r="K58" s="397" t="s">
        <v>352</v>
      </c>
      <c r="L58" s="396" t="s">
        <v>15</v>
      </c>
      <c r="M58" s="165"/>
    </row>
    <row r="59" spans="1:29" ht="21.6" customHeight="1">
      <c r="A59" s="115"/>
      <c r="B59" s="224">
        <v>26</v>
      </c>
      <c r="C59" s="396" t="s">
        <v>523</v>
      </c>
      <c r="D59" s="396" t="s">
        <v>524</v>
      </c>
      <c r="E59" s="165"/>
      <c r="F59" s="242"/>
      <c r="H59" s="158"/>
      <c r="I59" s="158"/>
      <c r="J59" s="224">
        <v>26</v>
      </c>
      <c r="K59" s="397" t="s">
        <v>331</v>
      </c>
      <c r="L59" s="397" t="s">
        <v>88</v>
      </c>
      <c r="M59" s="165"/>
    </row>
    <row r="60" spans="1:29" ht="21.6" customHeight="1">
      <c r="B60" s="224">
        <v>27</v>
      </c>
      <c r="C60" s="396" t="s">
        <v>438</v>
      </c>
      <c r="D60" s="396" t="s">
        <v>14</v>
      </c>
      <c r="E60" s="165"/>
      <c r="J60" s="224">
        <v>27</v>
      </c>
      <c r="K60" s="397" t="s">
        <v>332</v>
      </c>
      <c r="L60" s="397" t="s">
        <v>88</v>
      </c>
      <c r="M60" s="165"/>
    </row>
    <row r="61" spans="1:29" ht="21.6" customHeight="1">
      <c r="B61" s="224">
        <v>28</v>
      </c>
      <c r="C61" s="397" t="s">
        <v>338</v>
      </c>
      <c r="D61" s="396" t="s">
        <v>143</v>
      </c>
      <c r="E61" s="165"/>
      <c r="J61" s="224">
        <v>28</v>
      </c>
      <c r="K61" s="397" t="s">
        <v>334</v>
      </c>
      <c r="L61" s="397" t="s">
        <v>20</v>
      </c>
      <c r="M61" s="165" t="s">
        <v>536</v>
      </c>
    </row>
    <row r="62" spans="1:29" ht="21.6" customHeight="1">
      <c r="B62" s="224">
        <v>29</v>
      </c>
      <c r="C62" s="397" t="s">
        <v>339</v>
      </c>
      <c r="D62" s="396" t="s">
        <v>143</v>
      </c>
      <c r="E62" s="165" t="s">
        <v>525</v>
      </c>
      <c r="J62" s="224">
        <v>29</v>
      </c>
      <c r="K62" s="397" t="s">
        <v>335</v>
      </c>
      <c r="L62" s="397" t="s">
        <v>20</v>
      </c>
      <c r="M62" s="165"/>
    </row>
    <row r="63" spans="1:29" ht="21.6" customHeight="1">
      <c r="B63" s="224">
        <v>30</v>
      </c>
      <c r="C63" s="397" t="s">
        <v>526</v>
      </c>
      <c r="D63" s="396" t="s">
        <v>143</v>
      </c>
      <c r="E63" s="165"/>
      <c r="J63" s="224">
        <v>30</v>
      </c>
      <c r="K63" s="397" t="s">
        <v>537</v>
      </c>
      <c r="L63" s="397" t="s">
        <v>20</v>
      </c>
      <c r="M63" s="165"/>
      <c r="Q63" s="161"/>
      <c r="R63" s="159"/>
      <c r="S63" s="163"/>
      <c r="T63" s="163"/>
      <c r="U63" s="163"/>
      <c r="V63" s="163"/>
      <c r="W63" s="163"/>
      <c r="X63" s="163"/>
      <c r="Y63" s="163"/>
      <c r="Z63" s="163"/>
      <c r="AA63" s="163"/>
    </row>
    <row r="64" spans="1:29" ht="21.6" customHeight="1">
      <c r="B64" s="224">
        <v>31</v>
      </c>
      <c r="C64" s="397" t="s">
        <v>341</v>
      </c>
      <c r="D64" s="396" t="s">
        <v>17</v>
      </c>
      <c r="E64" s="165"/>
      <c r="J64" s="224">
        <v>31</v>
      </c>
      <c r="K64" s="397" t="s">
        <v>336</v>
      </c>
      <c r="L64" s="399" t="s">
        <v>143</v>
      </c>
      <c r="M64" s="165"/>
      <c r="Q64" s="161"/>
      <c r="R64" s="159"/>
      <c r="S64" s="163"/>
      <c r="T64" s="163"/>
      <c r="U64" s="163"/>
      <c r="V64" s="163"/>
      <c r="W64" s="163"/>
      <c r="X64" s="163"/>
      <c r="Y64" s="163"/>
      <c r="Z64" s="163"/>
      <c r="AA64" s="163"/>
    </row>
    <row r="65" spans="2:27" ht="21.6" customHeight="1">
      <c r="B65" s="224">
        <v>32</v>
      </c>
      <c r="C65" s="397" t="s">
        <v>342</v>
      </c>
      <c r="D65" s="396" t="s">
        <v>17</v>
      </c>
      <c r="E65" s="165"/>
      <c r="J65" s="224">
        <v>32</v>
      </c>
      <c r="K65" s="397" t="s">
        <v>337</v>
      </c>
      <c r="L65" s="399" t="s">
        <v>143</v>
      </c>
      <c r="M65" s="165"/>
      <c r="Q65" s="161"/>
      <c r="R65" s="159"/>
      <c r="S65" s="163"/>
      <c r="T65" s="163"/>
      <c r="U65" s="163"/>
      <c r="V65" s="163"/>
      <c r="W65" s="163"/>
      <c r="X65" s="163"/>
      <c r="Y65" s="163"/>
      <c r="Z65" s="163"/>
      <c r="AA65" s="163"/>
    </row>
    <row r="66" spans="2:27" ht="21.6" customHeight="1">
      <c r="B66" s="224">
        <v>33</v>
      </c>
      <c r="C66" s="397" t="s">
        <v>527</v>
      </c>
      <c r="D66" s="396" t="s">
        <v>428</v>
      </c>
      <c r="E66" s="165"/>
      <c r="J66" s="224">
        <v>33</v>
      </c>
      <c r="K66" s="397" t="s">
        <v>340</v>
      </c>
      <c r="L66" s="399" t="s">
        <v>17</v>
      </c>
      <c r="M66" s="165"/>
      <c r="Q66" s="161"/>
      <c r="R66" s="163"/>
      <c r="S66" s="163"/>
      <c r="T66" s="163"/>
      <c r="U66" s="163"/>
      <c r="V66" s="163"/>
      <c r="W66" s="163"/>
      <c r="X66" s="163"/>
      <c r="Y66" s="163"/>
      <c r="Z66" s="163"/>
      <c r="AA66" s="163"/>
    </row>
    <row r="67" spans="2:27" ht="21.6" customHeight="1">
      <c r="B67" s="224">
        <v>34</v>
      </c>
      <c r="C67" s="397" t="s">
        <v>343</v>
      </c>
      <c r="D67" s="396" t="s">
        <v>428</v>
      </c>
      <c r="E67" s="165"/>
      <c r="J67" s="224">
        <v>34</v>
      </c>
      <c r="K67" s="397" t="s">
        <v>355</v>
      </c>
      <c r="L67" s="399" t="s">
        <v>17</v>
      </c>
      <c r="M67" s="165"/>
      <c r="Q67" s="238"/>
      <c r="S67" s="163"/>
      <c r="T67" s="163"/>
      <c r="U67" s="163"/>
      <c r="V67" s="163"/>
      <c r="W67" s="163"/>
      <c r="X67" s="163"/>
      <c r="Y67" s="163"/>
      <c r="Z67" s="163"/>
      <c r="AA67" s="163"/>
    </row>
    <row r="68" spans="2:27" ht="21.6" customHeight="1">
      <c r="B68" s="224">
        <v>35</v>
      </c>
      <c r="C68" s="397" t="s">
        <v>439</v>
      </c>
      <c r="D68" s="396" t="s">
        <v>141</v>
      </c>
      <c r="E68" s="165"/>
      <c r="J68" s="224">
        <v>35</v>
      </c>
      <c r="K68" s="397" t="s">
        <v>538</v>
      </c>
      <c r="L68" s="399" t="s">
        <v>93</v>
      </c>
      <c r="M68" s="165"/>
      <c r="Q68" s="238"/>
      <c r="S68" s="163"/>
      <c r="T68" s="163"/>
      <c r="U68" s="163"/>
      <c r="V68" s="163"/>
      <c r="W68" s="163"/>
      <c r="X68" s="163"/>
      <c r="Y68" s="163"/>
      <c r="Z68" s="163"/>
      <c r="AA68" s="163"/>
    </row>
    <row r="69" spans="2:27" ht="21.6" customHeight="1">
      <c r="B69" s="224">
        <v>36</v>
      </c>
      <c r="C69" s="397" t="s">
        <v>440</v>
      </c>
      <c r="D69" s="396" t="s">
        <v>141</v>
      </c>
      <c r="E69" s="165"/>
      <c r="J69" s="224">
        <v>36</v>
      </c>
      <c r="K69" s="397" t="s">
        <v>344</v>
      </c>
      <c r="L69" s="399" t="s">
        <v>141</v>
      </c>
      <c r="M69" s="165"/>
      <c r="Q69" s="238"/>
      <c r="S69" s="163"/>
      <c r="T69" s="163"/>
      <c r="U69" s="163"/>
      <c r="V69" s="163"/>
      <c r="W69" s="163"/>
      <c r="X69" s="163"/>
      <c r="Y69" s="163"/>
      <c r="Z69" s="163"/>
      <c r="AA69" s="163"/>
    </row>
    <row r="70" spans="2:27" ht="21.6" customHeight="1">
      <c r="B70" s="224">
        <v>37</v>
      </c>
      <c r="C70" s="396" t="s">
        <v>345</v>
      </c>
      <c r="D70" s="396" t="s">
        <v>430</v>
      </c>
      <c r="E70" s="165"/>
      <c r="J70" s="224">
        <v>37</v>
      </c>
      <c r="K70" s="397" t="s">
        <v>539</v>
      </c>
      <c r="L70" s="399" t="s">
        <v>541</v>
      </c>
      <c r="M70" s="164"/>
      <c r="Q70" s="161"/>
      <c r="R70" s="163"/>
      <c r="S70" s="163"/>
      <c r="T70" s="163"/>
      <c r="U70" s="163"/>
      <c r="V70" s="163"/>
      <c r="W70" s="163"/>
      <c r="X70" s="163"/>
      <c r="Y70" s="163"/>
      <c r="Z70" s="163"/>
      <c r="AA70" s="163"/>
    </row>
    <row r="71" spans="2:27" ht="21.6" customHeight="1">
      <c r="J71" s="224">
        <v>38</v>
      </c>
      <c r="K71" s="397" t="s">
        <v>540</v>
      </c>
      <c r="L71" s="399" t="s">
        <v>541</v>
      </c>
      <c r="M71" s="164"/>
      <c r="Q71" s="161"/>
      <c r="R71" s="163"/>
      <c r="S71" s="163"/>
      <c r="T71" s="163"/>
      <c r="U71" s="163"/>
      <c r="V71" s="163"/>
      <c r="W71" s="163"/>
      <c r="X71" s="163"/>
      <c r="Y71" s="163"/>
      <c r="Z71" s="163"/>
      <c r="AA71" s="163"/>
    </row>
    <row r="72" spans="2:27">
      <c r="Q72" s="161"/>
      <c r="R72" s="163"/>
      <c r="S72" s="163"/>
      <c r="T72" s="163"/>
      <c r="U72" s="163"/>
      <c r="V72" s="163"/>
      <c r="W72" s="163"/>
      <c r="X72" s="163"/>
      <c r="Y72" s="163"/>
      <c r="Z72" s="163"/>
      <c r="AA72" s="163"/>
    </row>
    <row r="73" spans="2:27">
      <c r="Q73" s="161"/>
      <c r="R73" s="163"/>
      <c r="S73" s="163"/>
      <c r="T73" s="163"/>
      <c r="U73" s="163"/>
      <c r="V73" s="163"/>
      <c r="W73" s="163"/>
      <c r="X73" s="163"/>
      <c r="Y73" s="163"/>
      <c r="Z73" s="163"/>
      <c r="AA73" s="163"/>
    </row>
    <row r="74" spans="2:27">
      <c r="Q74" s="161"/>
      <c r="R74" s="163"/>
      <c r="S74" s="163"/>
      <c r="T74" s="163"/>
      <c r="U74" s="163"/>
      <c r="V74" s="163"/>
      <c r="W74" s="163"/>
      <c r="X74" s="163"/>
      <c r="Y74" s="163"/>
      <c r="Z74" s="163"/>
      <c r="AA74" s="163"/>
    </row>
    <row r="75" spans="2:27">
      <c r="Q75" s="161"/>
      <c r="R75" s="163"/>
      <c r="S75" s="163"/>
      <c r="T75" s="163"/>
      <c r="U75" s="163"/>
      <c r="V75" s="163"/>
      <c r="W75" s="163"/>
      <c r="X75" s="163"/>
      <c r="Y75" s="163"/>
      <c r="Z75" s="163"/>
      <c r="AA75" s="163"/>
    </row>
    <row r="76" spans="2:27">
      <c r="Q76" s="161"/>
      <c r="R76" s="163"/>
      <c r="S76" s="163"/>
      <c r="T76" s="163"/>
      <c r="U76" s="163"/>
      <c r="V76" s="163"/>
      <c r="W76" s="163"/>
      <c r="X76" s="163"/>
      <c r="Y76" s="163"/>
      <c r="Z76" s="163"/>
      <c r="AA76" s="163"/>
    </row>
    <row r="77" spans="2:27">
      <c r="Q77" s="161"/>
      <c r="R77" s="163"/>
      <c r="S77" s="163"/>
      <c r="T77" s="163"/>
      <c r="U77" s="163"/>
      <c r="V77" s="163"/>
      <c r="W77" s="163"/>
      <c r="X77" s="163"/>
      <c r="Y77" s="163"/>
      <c r="Z77" s="163"/>
      <c r="AA77" s="163"/>
    </row>
    <row r="78" spans="2:27">
      <c r="Q78" s="161"/>
      <c r="R78" s="163"/>
      <c r="S78" s="163"/>
      <c r="T78" s="163"/>
      <c r="U78" s="163"/>
      <c r="V78" s="163"/>
      <c r="W78" s="163"/>
      <c r="X78" s="163"/>
      <c r="Y78" s="163"/>
      <c r="Z78" s="163"/>
      <c r="AA78" s="163"/>
    </row>
    <row r="79" spans="2:27">
      <c r="Q79" s="161"/>
      <c r="R79" s="163"/>
      <c r="S79" s="163"/>
      <c r="T79" s="163"/>
      <c r="U79" s="163"/>
      <c r="V79" s="163"/>
      <c r="W79" s="163"/>
      <c r="X79" s="163"/>
      <c r="Y79" s="163"/>
      <c r="Z79" s="163"/>
      <c r="AA79" s="163"/>
    </row>
    <row r="80" spans="2:27">
      <c r="Q80" s="161"/>
      <c r="R80" s="163"/>
      <c r="S80" s="163"/>
      <c r="T80" s="163"/>
      <c r="U80" s="163"/>
      <c r="V80" s="163"/>
      <c r="W80" s="163"/>
      <c r="X80" s="163"/>
      <c r="Y80" s="163"/>
      <c r="Z80" s="163"/>
      <c r="AA80" s="163"/>
    </row>
    <row r="81" spans="17:27">
      <c r="Q81" s="161"/>
      <c r="R81" s="163"/>
      <c r="S81" s="163"/>
      <c r="T81" s="163"/>
      <c r="U81" s="163"/>
      <c r="V81" s="163"/>
      <c r="W81" s="163"/>
      <c r="X81" s="163"/>
      <c r="Y81" s="163"/>
      <c r="Z81" s="163"/>
      <c r="AA81" s="163"/>
    </row>
    <row r="82" spans="17:27">
      <c r="Q82" s="161"/>
      <c r="R82" s="163"/>
      <c r="S82" s="163"/>
      <c r="T82" s="163"/>
      <c r="U82" s="163"/>
      <c r="V82" s="163"/>
      <c r="W82" s="163"/>
      <c r="X82" s="163"/>
      <c r="Y82" s="163"/>
      <c r="Z82" s="163"/>
      <c r="AA82" s="163"/>
    </row>
    <row r="83" spans="17:27">
      <c r="Q83" s="161"/>
      <c r="R83" s="163"/>
      <c r="S83" s="163"/>
      <c r="T83" s="163"/>
      <c r="U83" s="163"/>
      <c r="V83" s="163"/>
      <c r="W83" s="163"/>
      <c r="X83" s="163"/>
      <c r="Y83" s="163"/>
      <c r="Z83" s="163"/>
      <c r="AA83" s="163"/>
    </row>
    <row r="84" spans="17:27">
      <c r="Q84" s="161"/>
      <c r="R84" s="163"/>
      <c r="S84" s="163"/>
      <c r="T84" s="163"/>
      <c r="U84" s="163"/>
      <c r="V84" s="163"/>
      <c r="W84" s="163"/>
      <c r="X84" s="163"/>
      <c r="Y84" s="163"/>
      <c r="Z84" s="163"/>
      <c r="AA84" s="163"/>
    </row>
    <row r="85" spans="17:27">
      <c r="Q85" s="161"/>
      <c r="R85" s="163"/>
      <c r="S85" s="163"/>
      <c r="T85" s="163"/>
      <c r="U85" s="163"/>
      <c r="V85" s="163"/>
      <c r="W85" s="163"/>
      <c r="X85" s="163"/>
      <c r="Y85" s="163"/>
      <c r="Z85" s="163"/>
      <c r="AA85" s="163"/>
    </row>
    <row r="86" spans="17:27">
      <c r="Q86" s="161"/>
      <c r="R86" s="163"/>
      <c r="S86" s="163"/>
      <c r="T86" s="163"/>
      <c r="U86" s="163"/>
      <c r="V86" s="163"/>
      <c r="W86" s="163"/>
      <c r="X86" s="163"/>
      <c r="Y86" s="163"/>
      <c r="Z86" s="163"/>
      <c r="AA86" s="163"/>
    </row>
    <row r="87" spans="17:27">
      <c r="Q87" s="161"/>
      <c r="R87" s="163"/>
      <c r="S87" s="163"/>
      <c r="T87" s="163"/>
      <c r="U87" s="163"/>
      <c r="V87" s="163"/>
      <c r="W87" s="163"/>
      <c r="X87" s="163"/>
      <c r="Y87" s="163"/>
      <c r="Z87" s="163"/>
      <c r="AA87" s="163"/>
    </row>
    <row r="88" spans="17:27">
      <c r="Q88" s="161"/>
      <c r="R88" s="163"/>
      <c r="S88" s="163"/>
      <c r="T88" s="163"/>
      <c r="U88" s="163"/>
      <c r="V88" s="163"/>
      <c r="W88" s="163"/>
      <c r="X88" s="163"/>
      <c r="Y88" s="163"/>
      <c r="Z88" s="163"/>
      <c r="AA88" s="163"/>
    </row>
    <row r="89" spans="17:27">
      <c r="Q89" s="161"/>
      <c r="R89" s="163"/>
      <c r="S89" s="163"/>
      <c r="T89" s="163"/>
      <c r="U89" s="163"/>
      <c r="V89" s="163"/>
      <c r="W89" s="163"/>
      <c r="X89" s="163"/>
      <c r="Y89" s="163"/>
      <c r="Z89" s="163"/>
      <c r="AA89" s="163"/>
    </row>
    <row r="90" spans="17:27">
      <c r="Q90" s="161"/>
      <c r="R90" s="163"/>
      <c r="S90" s="163"/>
      <c r="T90" s="163"/>
      <c r="U90" s="163"/>
      <c r="V90" s="163"/>
      <c r="W90" s="163"/>
      <c r="X90" s="163"/>
      <c r="Y90" s="163"/>
      <c r="Z90" s="163"/>
      <c r="AA90" s="163"/>
    </row>
    <row r="91" spans="17:27">
      <c r="Q91" s="161"/>
      <c r="R91" s="163"/>
      <c r="S91" s="163"/>
      <c r="T91" s="163"/>
      <c r="U91" s="163"/>
      <c r="V91" s="163"/>
      <c r="W91" s="163"/>
      <c r="X91" s="163"/>
      <c r="Y91" s="163"/>
      <c r="Z91" s="163"/>
      <c r="AA91" s="163"/>
    </row>
    <row r="92" spans="17:27">
      <c r="Q92" s="161"/>
      <c r="R92" s="163"/>
      <c r="S92" s="163"/>
      <c r="T92" s="163"/>
      <c r="U92" s="163"/>
      <c r="V92" s="163"/>
      <c r="W92" s="163"/>
      <c r="X92" s="163"/>
      <c r="Y92" s="163"/>
      <c r="Z92" s="163"/>
      <c r="AA92" s="163"/>
    </row>
    <row r="93" spans="17:27">
      <c r="Q93" s="161"/>
      <c r="R93" s="163"/>
      <c r="S93" s="163"/>
      <c r="T93" s="163"/>
      <c r="U93" s="163"/>
      <c r="V93" s="163"/>
      <c r="W93" s="163"/>
      <c r="X93" s="163"/>
      <c r="Y93" s="163"/>
      <c r="Z93" s="163"/>
      <c r="AA93" s="163"/>
    </row>
    <row r="94" spans="17:27">
      <c r="Q94" s="161"/>
      <c r="R94" s="163"/>
      <c r="S94" s="163"/>
      <c r="T94" s="163"/>
      <c r="U94" s="163"/>
      <c r="V94" s="163"/>
      <c r="W94" s="163"/>
      <c r="X94" s="163"/>
      <c r="Y94" s="163"/>
      <c r="Z94" s="163"/>
      <c r="AA94" s="163"/>
    </row>
    <row r="95" spans="17:27">
      <c r="Q95" s="161"/>
      <c r="R95" s="163"/>
      <c r="S95" s="163"/>
      <c r="T95" s="163"/>
      <c r="U95" s="163"/>
      <c r="V95" s="163"/>
      <c r="W95" s="163"/>
      <c r="X95" s="163"/>
      <c r="Y95" s="163"/>
      <c r="Z95" s="163"/>
      <c r="AA95" s="163"/>
    </row>
    <row r="96" spans="17:27">
      <c r="Q96" s="161"/>
      <c r="R96" s="163"/>
      <c r="S96" s="163"/>
      <c r="T96" s="163"/>
      <c r="U96" s="163"/>
      <c r="V96" s="163"/>
      <c r="W96" s="163"/>
      <c r="X96" s="163"/>
      <c r="Y96" s="163"/>
      <c r="Z96" s="163"/>
      <c r="AA96" s="163"/>
    </row>
    <row r="97" spans="17:27">
      <c r="Q97" s="161"/>
      <c r="R97" s="163"/>
      <c r="S97" s="163"/>
      <c r="T97" s="163"/>
      <c r="U97" s="163"/>
      <c r="V97" s="163"/>
      <c r="W97" s="163"/>
      <c r="X97" s="163"/>
      <c r="Y97" s="163"/>
      <c r="Z97" s="163"/>
      <c r="AA97" s="163"/>
    </row>
    <row r="98" spans="17:27">
      <c r="Q98" s="161"/>
      <c r="R98" s="163"/>
      <c r="S98" s="163"/>
      <c r="T98" s="163"/>
      <c r="U98" s="163"/>
      <c r="V98" s="163"/>
      <c r="W98" s="163"/>
      <c r="X98" s="163"/>
      <c r="Y98" s="163"/>
      <c r="Z98" s="163"/>
      <c r="AA98" s="163"/>
    </row>
    <row r="99" spans="17:27">
      <c r="Q99" s="161"/>
      <c r="R99" s="163"/>
      <c r="S99" s="163"/>
      <c r="T99" s="163"/>
      <c r="U99" s="163"/>
      <c r="V99" s="163"/>
      <c r="W99" s="163"/>
      <c r="X99" s="163"/>
      <c r="Y99" s="163"/>
      <c r="Z99" s="163"/>
      <c r="AA99" s="163"/>
    </row>
    <row r="100" spans="17:27">
      <c r="Q100" s="161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</row>
    <row r="101" spans="17:27">
      <c r="Q101" s="161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</row>
    <row r="102" spans="17:27">
      <c r="Q102" s="161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</row>
    <row r="103" spans="17:27">
      <c r="Q103" s="161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</row>
  </sheetData>
  <mergeCells count="5">
    <mergeCell ref="A29:O29"/>
    <mergeCell ref="A1:G1"/>
    <mergeCell ref="I1:O1"/>
    <mergeCell ref="A16:G16"/>
    <mergeCell ref="I16:O16"/>
  </mergeCells>
  <phoneticPr fontId="3"/>
  <conditionalFormatting sqref="F30:G33 N30:N32 F60:G66 H51:H55 N57 N63:N66 N3 N14 F14 F18 F22 F3:F12 N12 F25:F28 N70:N65505 F70:G65506">
    <cfRule type="cellIs" dxfId="63" priority="75" stopIfTrue="1" operator="lessThanOrEqual">
      <formula>4</formula>
    </cfRule>
    <cfRule type="cellIs" dxfId="62" priority="76" stopIfTrue="1" operator="between">
      <formula>5</formula>
      <formula>20</formula>
    </cfRule>
  </conditionalFormatting>
  <conditionalFormatting sqref="F13:G13">
    <cfRule type="cellIs" dxfId="61" priority="73" stopIfTrue="1" operator="lessThanOrEqual">
      <formula>4</formula>
    </cfRule>
    <cfRule type="cellIs" dxfId="60" priority="74" stopIfTrue="1" operator="between">
      <formula>5</formula>
      <formula>20</formula>
    </cfRule>
  </conditionalFormatting>
  <conditionalFormatting sqref="F15:G15">
    <cfRule type="cellIs" dxfId="59" priority="69" stopIfTrue="1" operator="lessThanOrEqual">
      <formula>4</formula>
    </cfRule>
    <cfRule type="cellIs" dxfId="58" priority="70" stopIfTrue="1" operator="between">
      <formula>5</formula>
      <formula>20</formula>
    </cfRule>
  </conditionalFormatting>
  <conditionalFormatting sqref="N13">
    <cfRule type="cellIs" dxfId="57" priority="71" stopIfTrue="1" operator="lessThanOrEqual">
      <formula>4</formula>
    </cfRule>
    <cfRule type="cellIs" dxfId="56" priority="72" stopIfTrue="1" operator="between">
      <formula>5</formula>
      <formula>20</formula>
    </cfRule>
  </conditionalFormatting>
  <conditionalFormatting sqref="F30:G33 N30:N32 H51:H55 N3 F3:F12 N12">
    <cfRule type="cellIs" dxfId="55" priority="67" stopIfTrue="1" operator="lessThanOrEqual">
      <formula>4</formula>
    </cfRule>
    <cfRule type="cellIs" dxfId="54" priority="68" stopIfTrue="1" operator="between">
      <formula>5</formula>
      <formula>20</formula>
    </cfRule>
  </conditionalFormatting>
  <conditionalFormatting sqref="F13:G13">
    <cfRule type="cellIs" dxfId="53" priority="65" stopIfTrue="1" operator="lessThanOrEqual">
      <formula>4</formula>
    </cfRule>
    <cfRule type="cellIs" dxfId="52" priority="66" stopIfTrue="1" operator="between">
      <formula>5</formula>
      <formula>20</formula>
    </cfRule>
  </conditionalFormatting>
  <conditionalFormatting sqref="N13">
    <cfRule type="cellIs" dxfId="51" priority="63" stopIfTrue="1" operator="lessThanOrEqual">
      <formula>4</formula>
    </cfRule>
    <cfRule type="cellIs" dxfId="50" priority="64" stopIfTrue="1" operator="between">
      <formula>5</formula>
      <formula>20</formula>
    </cfRule>
  </conditionalFormatting>
  <conditionalFormatting sqref="F15:G15">
    <cfRule type="cellIs" dxfId="49" priority="61" stopIfTrue="1" operator="lessThanOrEqual">
      <formula>4</formula>
    </cfRule>
    <cfRule type="cellIs" dxfId="48" priority="62" stopIfTrue="1" operator="between">
      <formula>5</formula>
      <formula>20</formula>
    </cfRule>
  </conditionalFormatting>
  <conditionalFormatting sqref="AB47:AC47">
    <cfRule type="cellIs" dxfId="47" priority="59" stopIfTrue="1" operator="lessThanOrEqual">
      <formula>4</formula>
    </cfRule>
    <cfRule type="cellIs" dxfId="46" priority="60" stopIfTrue="1" operator="between">
      <formula>5</formula>
      <formula>20</formula>
    </cfRule>
  </conditionalFormatting>
  <conditionalFormatting sqref="N25:N27">
    <cfRule type="cellIs" dxfId="45" priority="53" stopIfTrue="1" operator="lessThanOrEqual">
      <formula>4</formula>
    </cfRule>
    <cfRule type="cellIs" dxfId="44" priority="54" stopIfTrue="1" operator="between">
      <formula>5</formula>
      <formula>20</formula>
    </cfRule>
  </conditionalFormatting>
  <conditionalFormatting sqref="N25:N27">
    <cfRule type="cellIs" dxfId="43" priority="51" stopIfTrue="1" operator="lessThanOrEqual">
      <formula>4</formula>
    </cfRule>
    <cfRule type="cellIs" dxfId="42" priority="52" stopIfTrue="1" operator="between">
      <formula>5</formula>
      <formula>20</formula>
    </cfRule>
  </conditionalFormatting>
  <conditionalFormatting sqref="N4:N11">
    <cfRule type="cellIs" dxfId="41" priority="49" stopIfTrue="1" operator="lessThanOrEqual">
      <formula>4</formula>
    </cfRule>
    <cfRule type="cellIs" dxfId="40" priority="50" stopIfTrue="1" operator="between">
      <formula>5</formula>
      <formula>20</formula>
    </cfRule>
  </conditionalFormatting>
  <conditionalFormatting sqref="N4:N11">
    <cfRule type="cellIs" dxfId="39" priority="47" stopIfTrue="1" operator="lessThanOrEqual">
      <formula>4</formula>
    </cfRule>
    <cfRule type="cellIs" dxfId="38" priority="48" stopIfTrue="1" operator="between">
      <formula>5</formula>
      <formula>20</formula>
    </cfRule>
  </conditionalFormatting>
  <conditionalFormatting sqref="N18 N22">
    <cfRule type="cellIs" dxfId="37" priority="33" stopIfTrue="1" operator="lessThanOrEqual">
      <formula>4</formula>
    </cfRule>
    <cfRule type="cellIs" dxfId="36" priority="34" stopIfTrue="1" operator="between">
      <formula>5</formula>
      <formula>20</formula>
    </cfRule>
  </conditionalFormatting>
  <conditionalFormatting sqref="N20:N21">
    <cfRule type="cellIs" dxfId="35" priority="31" stopIfTrue="1" operator="lessThanOrEqual">
      <formula>4</formula>
    </cfRule>
    <cfRule type="cellIs" dxfId="34" priority="32" stopIfTrue="1" operator="between">
      <formula>5</formula>
      <formula>20</formula>
    </cfRule>
  </conditionalFormatting>
  <conditionalFormatting sqref="N23:N24">
    <cfRule type="cellIs" dxfId="33" priority="17" stopIfTrue="1" operator="lessThanOrEqual">
      <formula>4</formula>
    </cfRule>
    <cfRule type="cellIs" dxfId="32" priority="18" stopIfTrue="1" operator="between">
      <formula>5</formula>
      <formula>20</formula>
    </cfRule>
  </conditionalFormatting>
  <conditionalFormatting sqref="F20">
    <cfRule type="cellIs" dxfId="31" priority="15" stopIfTrue="1" operator="lessThanOrEqual">
      <formula>4</formula>
    </cfRule>
    <cfRule type="cellIs" dxfId="30" priority="16" stopIfTrue="1" operator="between">
      <formula>5</formula>
      <formula>20</formula>
    </cfRule>
  </conditionalFormatting>
  <conditionalFormatting sqref="F23">
    <cfRule type="cellIs" dxfId="29" priority="7" stopIfTrue="1" operator="lessThanOrEqual">
      <formula>4</formula>
    </cfRule>
    <cfRule type="cellIs" dxfId="28" priority="8" stopIfTrue="1" operator="between">
      <formula>5</formula>
      <formula>20</formula>
    </cfRule>
  </conditionalFormatting>
  <conditionalFormatting sqref="F23">
    <cfRule type="cellIs" dxfId="27" priority="5" stopIfTrue="1" operator="lessThanOrEqual">
      <formula>4</formula>
    </cfRule>
    <cfRule type="cellIs" dxfId="26" priority="6" stopIfTrue="1" operator="between">
      <formula>5</formula>
      <formula>20</formula>
    </cfRule>
  </conditionalFormatting>
  <conditionalFormatting sqref="N20:N21">
    <cfRule type="cellIs" dxfId="25" priority="29" stopIfTrue="1" operator="lessThanOrEqual">
      <formula>4</formula>
    </cfRule>
    <cfRule type="cellIs" dxfId="24" priority="30" stopIfTrue="1" operator="between">
      <formula>5</formula>
      <formula>20</formula>
    </cfRule>
  </conditionalFormatting>
  <conditionalFormatting sqref="N23:N24">
    <cfRule type="cellIs" dxfId="23" priority="19" stopIfTrue="1" operator="lessThanOrEqual">
      <formula>4</formula>
    </cfRule>
    <cfRule type="cellIs" dxfId="22" priority="20" stopIfTrue="1" operator="between">
      <formula>5</formula>
      <formula>20</formula>
    </cfRule>
  </conditionalFormatting>
  <conditionalFormatting sqref="F20">
    <cfRule type="cellIs" dxfId="21" priority="13" stopIfTrue="1" operator="lessThanOrEqual">
      <formula>4</formula>
    </cfRule>
    <cfRule type="cellIs" dxfId="20" priority="14" stopIfTrue="1" operator="between">
      <formula>5</formula>
      <formula>20</formula>
    </cfRule>
  </conditionalFormatting>
  <conditionalFormatting sqref="F21">
    <cfRule type="cellIs" dxfId="19" priority="11" stopIfTrue="1" operator="lessThanOrEqual">
      <formula>4</formula>
    </cfRule>
    <cfRule type="cellIs" dxfId="18" priority="12" stopIfTrue="1" operator="between">
      <formula>5</formula>
      <formula>20</formula>
    </cfRule>
  </conditionalFormatting>
  <conditionalFormatting sqref="F21">
    <cfRule type="cellIs" dxfId="17" priority="9" stopIfTrue="1" operator="lessThanOrEqual">
      <formula>4</formula>
    </cfRule>
    <cfRule type="cellIs" dxfId="16" priority="10" stopIfTrue="1" operator="between">
      <formula>5</formula>
      <formula>20</formula>
    </cfRule>
  </conditionalFormatting>
  <conditionalFormatting sqref="F24">
    <cfRule type="cellIs" dxfId="15" priority="3" stopIfTrue="1" operator="lessThanOrEqual">
      <formula>4</formula>
    </cfRule>
    <cfRule type="cellIs" dxfId="14" priority="4" stopIfTrue="1" operator="between">
      <formula>5</formula>
      <formula>20</formula>
    </cfRule>
  </conditionalFormatting>
  <conditionalFormatting sqref="F24">
    <cfRule type="cellIs" dxfId="13" priority="1" stopIfTrue="1" operator="lessThanOrEqual">
      <formula>4</formula>
    </cfRule>
    <cfRule type="cellIs" dxfId="12" priority="2" stopIfTrue="1" operator="between">
      <formula>5</formula>
      <formula>20</formula>
    </cfRule>
  </conditionalFormatting>
  <dataValidations count="3">
    <dataValidation type="decimal" allowBlank="1" showInputMessage="1" showErrorMessage="1" sqref="E21:E28 E4 M14 E14 M4:M12 M21:M27 E12">
      <formula1>0</formula1>
      <formula2>30</formula2>
    </dataValidation>
    <dataValidation type="list" imeMode="hiragana" allowBlank="1" showInputMessage="1" showErrorMessage="1" sqref="O12 G22 G14 O14 O25 G12 G25:G28 O22">
      <formula1>$R$3:$R$9</formula1>
    </dataValidation>
    <dataValidation type="decimal" allowBlank="1" showInputMessage="1" showErrorMessage="1" sqref="E5:E11 E20 M20">
      <formula1>0</formula1>
      <formula2>50</formula2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horizontalDpi="4294967293" verticalDpi="300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zoomScaleNormal="100" zoomScaleSheetLayoutView="85" workbookViewId="0">
      <selection activeCell="F114" sqref="F114"/>
    </sheetView>
  </sheetViews>
  <sheetFormatPr defaultColWidth="9" defaultRowHeight="27" customHeight="1"/>
  <cols>
    <col min="1" max="1" width="3.75" style="7" customWidth="1"/>
    <col min="2" max="2" width="3.75" style="7" hidden="1" customWidth="1"/>
    <col min="3" max="3" width="17.5" style="223" customWidth="1"/>
    <col min="4" max="4" width="11.25" style="13" customWidth="1"/>
    <col min="5" max="5" width="4.875" style="21" customWidth="1"/>
    <col min="6" max="8" width="4.875" style="26" customWidth="1"/>
    <col min="9" max="9" width="4.875" style="25" customWidth="1"/>
    <col min="10" max="10" width="4.875" style="21" customWidth="1"/>
    <col min="11" max="12" width="4.875" style="28" customWidth="1"/>
    <col min="13" max="16" width="4.875" style="26" customWidth="1"/>
    <col min="17" max="17" width="3.75" style="6" hidden="1" customWidth="1"/>
    <col min="18" max="18" width="17.5" style="223" customWidth="1"/>
    <col min="19" max="19" width="11.25" style="13" customWidth="1"/>
    <col min="20" max="20" width="3.75" style="6" customWidth="1"/>
    <col min="21" max="21" width="4.5" style="6" customWidth="1"/>
    <col min="22" max="22" width="9" style="6" customWidth="1"/>
    <col min="23" max="23" width="9" style="223" customWidth="1"/>
    <col min="24" max="24" width="9" style="223"/>
    <col min="25" max="27" width="9" style="6" customWidth="1"/>
    <col min="28" max="16384" width="9" style="6"/>
  </cols>
  <sheetData>
    <row r="1" spans="1:29" ht="30" customHeight="1">
      <c r="A1" s="11"/>
      <c r="B1" s="11"/>
      <c r="C1" s="226"/>
      <c r="D1" s="19"/>
      <c r="E1" s="622" t="s">
        <v>247</v>
      </c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4"/>
      <c r="R1" s="226"/>
      <c r="S1" s="19"/>
      <c r="T1" s="4"/>
      <c r="Y1" s="223"/>
      <c r="AA1" s="8"/>
      <c r="AB1" s="8"/>
      <c r="AC1" s="8"/>
    </row>
    <row r="2" spans="1:29" ht="27" customHeight="1">
      <c r="A2" s="11"/>
      <c r="B2" s="11"/>
      <c r="C2" s="226"/>
      <c r="D2" s="19"/>
      <c r="E2" s="222"/>
      <c r="F2" s="222"/>
      <c r="G2" s="222"/>
      <c r="H2" s="222"/>
      <c r="I2" s="222"/>
      <c r="J2" s="222"/>
      <c r="K2" s="222"/>
      <c r="L2" s="222"/>
      <c r="M2" s="222"/>
      <c r="N2" s="264"/>
      <c r="O2" s="264"/>
      <c r="P2" s="264"/>
      <c r="Q2" s="4"/>
      <c r="R2" s="226"/>
      <c r="S2" s="19"/>
      <c r="T2" s="4"/>
      <c r="Y2" s="223"/>
      <c r="AA2" s="8"/>
      <c r="AB2" s="8"/>
      <c r="AC2" s="8"/>
    </row>
    <row r="3" spans="1:29" s="8" customFormat="1" ht="27" customHeight="1">
      <c r="A3" s="11"/>
      <c r="B3" s="11" t="s">
        <v>2</v>
      </c>
      <c r="C3" s="226" t="s">
        <v>0</v>
      </c>
      <c r="D3" s="20" t="s">
        <v>1</v>
      </c>
      <c r="E3" s="348"/>
      <c r="F3" s="349"/>
      <c r="G3" s="29"/>
      <c r="H3" s="29"/>
      <c r="I3" s="29"/>
      <c r="J3" s="29"/>
      <c r="K3" s="25"/>
      <c r="L3" s="348"/>
      <c r="M3" s="351"/>
      <c r="N3" s="351"/>
      <c r="O3" s="29"/>
      <c r="P3" s="26"/>
      <c r="Q3" s="4" t="s">
        <v>560</v>
      </c>
      <c r="R3" s="226" t="s">
        <v>0</v>
      </c>
      <c r="S3" s="20" t="s">
        <v>1</v>
      </c>
      <c r="T3" s="4"/>
      <c r="W3" s="10"/>
      <c r="X3" s="10"/>
    </row>
    <row r="4" spans="1:29" s="8" customFormat="1" ht="27" customHeight="1">
      <c r="A4" s="612">
        <v>1</v>
      </c>
      <c r="B4" s="613">
        <v>33</v>
      </c>
      <c r="C4" s="614" t="str">
        <f>IF(B4="","",VLOOKUP(B4,$B$61:$D$102,2))</f>
        <v>向後　芽衣</v>
      </c>
      <c r="D4" s="614" t="str">
        <f>IF(B4="","",VLOOKUP(B4,$B$61:$D$102,3))</f>
        <v>日体大柏</v>
      </c>
      <c r="E4" s="498"/>
      <c r="F4" s="499"/>
      <c r="G4" s="335"/>
      <c r="H4" s="335"/>
      <c r="I4" s="335"/>
      <c r="J4" s="335"/>
      <c r="K4" s="335"/>
      <c r="L4" s="335"/>
      <c r="M4" s="500"/>
      <c r="N4" s="500"/>
      <c r="O4" s="335"/>
      <c r="P4" s="501"/>
      <c r="Q4" s="616">
        <v>21</v>
      </c>
      <c r="R4" s="614" t="str">
        <f>IF(Q4="","",VLOOKUP(Q4,$B$61:$D$102,2))</f>
        <v>須賀田　華弥</v>
      </c>
      <c r="S4" s="614" t="str">
        <f>IF(Q4="","",VLOOKUP(Q4,$B$61:$D$102,3))</f>
        <v>秀明八千代</v>
      </c>
      <c r="T4" s="616">
        <v>22</v>
      </c>
      <c r="W4" s="9"/>
      <c r="X4" s="9"/>
    </row>
    <row r="5" spans="1:29" s="8" customFormat="1" ht="27" customHeight="1">
      <c r="A5" s="612"/>
      <c r="B5" s="613"/>
      <c r="C5" s="614"/>
      <c r="D5" s="614"/>
      <c r="E5" s="342"/>
      <c r="F5" s="502" t="s">
        <v>715</v>
      </c>
      <c r="G5" s="503"/>
      <c r="H5" s="504"/>
      <c r="I5" s="504"/>
      <c r="J5" s="335"/>
      <c r="K5" s="335"/>
      <c r="L5" s="335"/>
      <c r="M5" s="335"/>
      <c r="N5" s="505"/>
      <c r="O5" s="343" t="s">
        <v>728</v>
      </c>
      <c r="P5" s="506"/>
      <c r="Q5" s="617"/>
      <c r="R5" s="614"/>
      <c r="S5" s="614"/>
      <c r="T5" s="617"/>
      <c r="W5" s="9"/>
      <c r="X5" s="9"/>
      <c r="AA5" s="6"/>
      <c r="AB5" s="6"/>
      <c r="AC5" s="6"/>
    </row>
    <row r="6" spans="1:29" s="8" customFormat="1" ht="27" customHeight="1">
      <c r="A6" s="612">
        <v>2</v>
      </c>
      <c r="B6" s="613">
        <v>3</v>
      </c>
      <c r="C6" s="614" t="str">
        <f t="shared" ref="C6" si="0">IF(B6="","",VLOOKUP(B6,$B$61:$D$102,2))</f>
        <v>波多野　華凛</v>
      </c>
      <c r="D6" s="614" t="str">
        <f t="shared" ref="D6" si="1">IF(B6="","",VLOOKUP(B6,$B$61:$D$102,3))</f>
        <v>拓大紅陵</v>
      </c>
      <c r="E6" s="498"/>
      <c r="F6" s="507"/>
      <c r="G6" s="508"/>
      <c r="H6" s="504"/>
      <c r="I6" s="504"/>
      <c r="J6" s="335"/>
      <c r="K6" s="335"/>
      <c r="L6" s="335"/>
      <c r="M6" s="505"/>
      <c r="N6" s="509"/>
      <c r="O6" s="335"/>
      <c r="P6" s="501"/>
      <c r="Q6" s="616">
        <v>38</v>
      </c>
      <c r="R6" s="614" t="str">
        <f t="shared" ref="R6" si="2">IF(Q6="","",VLOOKUP(Q6,$B$61:$D$102,2))</f>
        <v>齊藤　朝花</v>
      </c>
      <c r="S6" s="614" t="str">
        <f t="shared" ref="S6" si="3">IF(Q6="","",VLOOKUP(Q6,$B$61:$D$102,3))</f>
        <v>船橋東</v>
      </c>
      <c r="T6" s="616">
        <v>23</v>
      </c>
      <c r="W6" s="9"/>
      <c r="X6" s="9"/>
      <c r="AA6" s="6"/>
      <c r="AB6" s="6"/>
      <c r="AC6" s="6"/>
    </row>
    <row r="7" spans="1:29" s="8" customFormat="1" ht="27" customHeight="1">
      <c r="A7" s="612"/>
      <c r="B7" s="613"/>
      <c r="C7" s="614"/>
      <c r="D7" s="614"/>
      <c r="E7" s="510" t="s">
        <v>710</v>
      </c>
      <c r="F7" s="511"/>
      <c r="G7" s="505"/>
      <c r="H7" s="335"/>
      <c r="I7" s="335"/>
      <c r="J7" s="335"/>
      <c r="K7" s="335"/>
      <c r="L7" s="335"/>
      <c r="M7" s="505"/>
      <c r="N7" s="505"/>
      <c r="O7" s="505"/>
      <c r="P7" s="506" t="s">
        <v>724</v>
      </c>
      <c r="Q7" s="617"/>
      <c r="R7" s="614"/>
      <c r="S7" s="614"/>
      <c r="T7" s="617"/>
      <c r="W7" s="9"/>
      <c r="X7" s="9"/>
      <c r="AA7" s="6"/>
      <c r="AB7" s="6"/>
      <c r="AC7" s="6"/>
    </row>
    <row r="8" spans="1:29" s="8" customFormat="1" ht="27" customHeight="1">
      <c r="A8" s="612">
        <v>3</v>
      </c>
      <c r="B8" s="613">
        <v>24</v>
      </c>
      <c r="C8" s="614" t="str">
        <f t="shared" ref="C8" si="4">IF(B8="","",VLOOKUP(B8,$B$61:$D$102,2))</f>
        <v>臼本　百花</v>
      </c>
      <c r="D8" s="614" t="str">
        <f t="shared" ref="D8" si="5">IF(B8="","",VLOOKUP(B8,$B$61:$D$102,3))</f>
        <v>千葉経済</v>
      </c>
      <c r="E8" s="512"/>
      <c r="F8" s="504"/>
      <c r="G8" s="505"/>
      <c r="H8" s="335"/>
      <c r="I8" s="335"/>
      <c r="J8" s="335"/>
      <c r="K8" s="335"/>
      <c r="L8" s="335"/>
      <c r="M8" s="505"/>
      <c r="N8" s="335" t="s">
        <v>753</v>
      </c>
      <c r="O8" s="509"/>
      <c r="P8" s="501"/>
      <c r="Q8" s="616">
        <v>36</v>
      </c>
      <c r="R8" s="614" t="str">
        <f t="shared" ref="R8" si="6">IF(Q8="","",VLOOKUP(Q8,$B$61:$D$102,2))</f>
        <v>望月　菜々子</v>
      </c>
      <c r="S8" s="614" t="str">
        <f t="shared" ref="S8" si="7">IF(Q8="","",VLOOKUP(Q8,$B$61:$D$102,3))</f>
        <v>日体大柏</v>
      </c>
      <c r="T8" s="616">
        <v>24</v>
      </c>
      <c r="W8" s="10"/>
      <c r="X8" s="10"/>
      <c r="AA8" s="6"/>
      <c r="AB8" s="6"/>
      <c r="AC8" s="6"/>
    </row>
    <row r="9" spans="1:29" s="8" customFormat="1" ht="27" customHeight="1">
      <c r="A9" s="612"/>
      <c r="B9" s="613"/>
      <c r="C9" s="614"/>
      <c r="D9" s="614"/>
      <c r="E9" s="513"/>
      <c r="F9" s="504"/>
      <c r="G9" s="505" t="s">
        <v>749</v>
      </c>
      <c r="H9" s="514"/>
      <c r="I9" s="335"/>
      <c r="J9" s="335"/>
      <c r="K9" s="335"/>
      <c r="L9" s="505"/>
      <c r="M9" s="515"/>
      <c r="N9" s="335"/>
      <c r="O9" s="335"/>
      <c r="P9" s="506"/>
      <c r="Q9" s="617"/>
      <c r="R9" s="614"/>
      <c r="S9" s="614"/>
      <c r="T9" s="617"/>
      <c r="W9" s="10"/>
      <c r="X9" s="10"/>
      <c r="AA9" s="6"/>
      <c r="AB9" s="6"/>
      <c r="AC9" s="6"/>
    </row>
    <row r="10" spans="1:29" s="8" customFormat="1" ht="27" customHeight="1">
      <c r="A10" s="612">
        <v>4</v>
      </c>
      <c r="B10" s="613">
        <v>32</v>
      </c>
      <c r="C10" s="614" t="str">
        <f t="shared" ref="C10" si="8">IF(B10="","",VLOOKUP(B10,$B$61:$D$102,2))</f>
        <v>小泉　愛子</v>
      </c>
      <c r="D10" s="614" t="str">
        <f t="shared" ref="D10" si="9">IF(B10="","",VLOOKUP(B10,$B$61:$D$102,3))</f>
        <v>麗澤</v>
      </c>
      <c r="E10" s="498"/>
      <c r="F10" s="500"/>
      <c r="G10" s="505"/>
      <c r="H10" s="509"/>
      <c r="I10" s="335"/>
      <c r="J10" s="335"/>
      <c r="K10" s="335"/>
      <c r="L10" s="505"/>
      <c r="M10" s="516"/>
      <c r="N10" s="335"/>
      <c r="O10" s="335"/>
      <c r="P10" s="501"/>
      <c r="Q10" s="616">
        <v>41</v>
      </c>
      <c r="R10" s="614" t="str">
        <f t="shared" ref="R10" si="10">IF(Q10="","",VLOOKUP(Q10,$B$61:$D$102,2))</f>
        <v>関　ちづる</v>
      </c>
      <c r="S10" s="614" t="str">
        <f t="shared" ref="S10" si="11">IF(Q10="","",VLOOKUP(Q10,$B$61:$D$102,3))</f>
        <v>昭和学院</v>
      </c>
      <c r="T10" s="616">
        <v>25</v>
      </c>
      <c r="W10" s="10"/>
      <c r="X10" s="10"/>
      <c r="AA10" s="6"/>
      <c r="AB10" s="6"/>
      <c r="AC10" s="6"/>
    </row>
    <row r="11" spans="1:29" s="8" customFormat="1" ht="27" customHeight="1">
      <c r="A11" s="612"/>
      <c r="B11" s="613"/>
      <c r="C11" s="614"/>
      <c r="D11" s="614"/>
      <c r="E11" s="510" t="s">
        <v>711</v>
      </c>
      <c r="F11" s="503"/>
      <c r="G11" s="505"/>
      <c r="H11" s="505"/>
      <c r="I11" s="335"/>
      <c r="J11" s="335"/>
      <c r="K11" s="335"/>
      <c r="L11" s="505"/>
      <c r="M11" s="505"/>
      <c r="N11" s="517"/>
      <c r="O11" s="333" t="s">
        <v>729</v>
      </c>
      <c r="P11" s="506"/>
      <c r="Q11" s="617"/>
      <c r="R11" s="614"/>
      <c r="S11" s="614"/>
      <c r="T11" s="617"/>
      <c r="V11" s="10"/>
      <c r="W11" s="10"/>
      <c r="X11" s="9"/>
      <c r="Y11" s="9"/>
      <c r="Z11" s="9"/>
      <c r="AA11" s="6"/>
      <c r="AB11" s="6"/>
      <c r="AC11" s="6"/>
    </row>
    <row r="12" spans="1:29" s="8" customFormat="1" ht="27" customHeight="1">
      <c r="A12" s="612">
        <v>5</v>
      </c>
      <c r="B12" s="613">
        <v>9</v>
      </c>
      <c r="C12" s="614" t="str">
        <f t="shared" ref="C12" si="12">IF(B12="","",VLOOKUP(B12,$B$61:$D$102,2))</f>
        <v>田邉 未乃和</v>
      </c>
      <c r="D12" s="614" t="str">
        <f t="shared" ref="D12" si="13">IF(B12="","",VLOOKUP(B12,$B$61:$D$102,3))</f>
        <v>東金</v>
      </c>
      <c r="E12" s="518"/>
      <c r="F12" s="508"/>
      <c r="G12" s="505"/>
      <c r="H12" s="505"/>
      <c r="I12" s="335"/>
      <c r="J12" s="335"/>
      <c r="K12" s="335"/>
      <c r="L12" s="505"/>
      <c r="M12" s="335"/>
      <c r="N12" s="505"/>
      <c r="O12" s="335"/>
      <c r="P12" s="501"/>
      <c r="Q12" s="616">
        <v>42</v>
      </c>
      <c r="R12" s="614" t="str">
        <f t="shared" ref="R12" si="14">IF(Q12="","",VLOOKUP(Q12,$B$61:$D$102,2))</f>
        <v>金子　日真里</v>
      </c>
      <c r="S12" s="614" t="str">
        <f t="shared" ref="S12" si="15">IF(Q12="","",VLOOKUP(Q12,$B$61:$D$102,3))</f>
        <v>柏陵</v>
      </c>
      <c r="T12" s="616">
        <v>26</v>
      </c>
      <c r="AA12" s="6"/>
      <c r="AB12" s="6"/>
      <c r="AC12" s="6"/>
    </row>
    <row r="13" spans="1:29" s="8" customFormat="1" ht="27" customHeight="1">
      <c r="A13" s="612"/>
      <c r="B13" s="613"/>
      <c r="C13" s="614"/>
      <c r="D13" s="614"/>
      <c r="E13" s="513"/>
      <c r="F13" s="519" t="s">
        <v>716</v>
      </c>
      <c r="G13" s="520"/>
      <c r="H13" s="505"/>
      <c r="I13" s="335"/>
      <c r="J13" s="335"/>
      <c r="K13" s="335"/>
      <c r="L13" s="517"/>
      <c r="M13" s="335" t="s">
        <v>759</v>
      </c>
      <c r="N13" s="335"/>
      <c r="O13" s="343"/>
      <c r="P13" s="521"/>
      <c r="Q13" s="617"/>
      <c r="R13" s="614"/>
      <c r="S13" s="614"/>
      <c r="T13" s="617"/>
      <c r="AA13" s="6"/>
      <c r="AB13" s="6"/>
      <c r="AC13" s="6"/>
    </row>
    <row r="14" spans="1:29" s="8" customFormat="1" ht="27" customHeight="1">
      <c r="A14" s="612">
        <v>6</v>
      </c>
      <c r="B14" s="613">
        <v>28</v>
      </c>
      <c r="C14" s="614" t="str">
        <f t="shared" ref="C14" si="16">IF(B14="","",VLOOKUP(B14,$B$61:$D$102,2))</f>
        <v>横瀬　麻央</v>
      </c>
      <c r="D14" s="614" t="str">
        <f t="shared" ref="D14" si="17">IF(B14="","",VLOOKUP(B14,$B$61:$D$102,3))</f>
        <v>敬愛学園</v>
      </c>
      <c r="E14" s="498"/>
      <c r="F14" s="522"/>
      <c r="G14" s="335"/>
      <c r="H14" s="505" t="s">
        <v>757</v>
      </c>
      <c r="I14" s="514"/>
      <c r="J14" s="335"/>
      <c r="K14" s="505"/>
      <c r="L14" s="505"/>
      <c r="M14" s="335"/>
      <c r="N14" s="335"/>
      <c r="O14" s="335"/>
      <c r="P14" s="501"/>
      <c r="Q14" s="613">
        <v>11</v>
      </c>
      <c r="R14" s="614" t="str">
        <f t="shared" ref="R14" si="18">IF(Q14="","",VLOOKUP(Q14,$B$61:$D$102,2))</f>
        <v>林　菜央</v>
      </c>
      <c r="S14" s="614" t="str">
        <f t="shared" ref="S14" si="19">IF(Q14="","",VLOOKUP(Q14,$B$61:$D$102,3))</f>
        <v>成東</v>
      </c>
      <c r="T14" s="616">
        <v>27</v>
      </c>
      <c r="AA14" s="6"/>
      <c r="AB14" s="6"/>
      <c r="AC14" s="6"/>
    </row>
    <row r="15" spans="1:29" s="8" customFormat="1" ht="27" customHeight="1">
      <c r="A15" s="612"/>
      <c r="B15" s="613"/>
      <c r="C15" s="614"/>
      <c r="D15" s="614"/>
      <c r="E15" s="342"/>
      <c r="F15" s="500"/>
      <c r="G15" s="335"/>
      <c r="H15" s="505"/>
      <c r="I15" s="505"/>
      <c r="J15" s="335"/>
      <c r="K15" s="505"/>
      <c r="L15" s="505"/>
      <c r="M15" s="335"/>
      <c r="N15" s="505"/>
      <c r="O15" s="343" t="s">
        <v>730</v>
      </c>
      <c r="P15" s="506"/>
      <c r="Q15" s="613"/>
      <c r="R15" s="614"/>
      <c r="S15" s="614"/>
      <c r="T15" s="617"/>
      <c r="AA15" s="6"/>
      <c r="AB15" s="6"/>
      <c r="AC15" s="6"/>
    </row>
    <row r="16" spans="1:29" s="8" customFormat="1" ht="27" customHeight="1">
      <c r="A16" s="612">
        <v>7</v>
      </c>
      <c r="B16" s="613">
        <v>40</v>
      </c>
      <c r="C16" s="614" t="str">
        <f t="shared" ref="C16" si="20">IF(B16="","",VLOOKUP(B16,$B$61:$D$102,2))</f>
        <v>大庭　風月</v>
      </c>
      <c r="D16" s="614" t="str">
        <f t="shared" ref="D16" si="21">IF(B16="","",VLOOKUP(B16,$B$61:$D$102,3))</f>
        <v>船橋東</v>
      </c>
      <c r="E16" s="498"/>
      <c r="F16" s="499"/>
      <c r="G16" s="335"/>
      <c r="H16" s="505"/>
      <c r="I16" s="505"/>
      <c r="J16" s="335"/>
      <c r="K16" s="505"/>
      <c r="L16" s="505"/>
      <c r="M16" s="505"/>
      <c r="N16" s="509"/>
      <c r="O16" s="335"/>
      <c r="P16" s="501"/>
      <c r="Q16" s="613">
        <v>25</v>
      </c>
      <c r="R16" s="614" t="str">
        <f t="shared" ref="R16" si="22">IF(Q16="","",VLOOKUP(Q16,$B$61:$D$102,2))</f>
        <v>邉見　羽琉</v>
      </c>
      <c r="S16" s="614" t="str">
        <f t="shared" ref="S16" si="23">IF(Q16="","",VLOOKUP(Q16,$B$61:$D$102,3))</f>
        <v>習志野</v>
      </c>
      <c r="T16" s="616">
        <v>28</v>
      </c>
      <c r="W16" s="10"/>
      <c r="X16" s="10"/>
      <c r="AA16" s="6"/>
      <c r="AB16" s="6"/>
      <c r="AC16" s="6"/>
    </row>
    <row r="17" spans="1:29" s="8" customFormat="1" ht="27" customHeight="1">
      <c r="A17" s="612"/>
      <c r="B17" s="613"/>
      <c r="C17" s="614"/>
      <c r="D17" s="614"/>
      <c r="E17" s="513"/>
      <c r="F17" s="502" t="s">
        <v>717</v>
      </c>
      <c r="G17" s="335"/>
      <c r="H17" s="505"/>
      <c r="I17" s="505"/>
      <c r="J17" s="335"/>
      <c r="K17" s="505"/>
      <c r="L17" s="505"/>
      <c r="M17" s="505"/>
      <c r="N17" s="335"/>
      <c r="O17" s="343"/>
      <c r="P17" s="506"/>
      <c r="Q17" s="613"/>
      <c r="R17" s="614"/>
      <c r="S17" s="614"/>
      <c r="T17" s="617"/>
      <c r="W17" s="10"/>
      <c r="X17" s="10"/>
      <c r="AA17" s="6"/>
      <c r="AB17" s="6"/>
      <c r="AC17" s="6"/>
    </row>
    <row r="18" spans="1:29" s="8" customFormat="1" ht="27" customHeight="1">
      <c r="A18" s="612">
        <v>8</v>
      </c>
      <c r="B18" s="613">
        <v>8</v>
      </c>
      <c r="C18" s="614" t="str">
        <f t="shared" ref="C18" si="24">IF(B18="","",VLOOKUP(B18,$B$61:$D$102,2))</f>
        <v>小俣　歩実</v>
      </c>
      <c r="D18" s="614" t="str">
        <f t="shared" ref="D18" si="25">IF(B18="","",VLOOKUP(B18,$B$61:$D$102,3))</f>
        <v>長生</v>
      </c>
      <c r="E18" s="342"/>
      <c r="F18" s="522"/>
      <c r="G18" s="523"/>
      <c r="H18" s="507"/>
      <c r="I18" s="507"/>
      <c r="J18" s="335"/>
      <c r="K18" s="507"/>
      <c r="L18" s="507"/>
      <c r="M18" s="522"/>
      <c r="N18" s="540" t="s">
        <v>754</v>
      </c>
      <c r="O18" s="504"/>
      <c r="P18" s="501"/>
      <c r="Q18" s="613">
        <v>23</v>
      </c>
      <c r="R18" s="614" t="str">
        <f t="shared" ref="R18" si="26">IF(Q18="","",VLOOKUP(Q18,$B$61:$D$102,2))</f>
        <v>長沼　遙月</v>
      </c>
      <c r="S18" s="614" t="str">
        <f t="shared" ref="S18" si="27">IF(Q18="","",VLOOKUP(Q18,$B$61:$D$102,3))</f>
        <v>千葉経済</v>
      </c>
      <c r="T18" s="616">
        <v>29</v>
      </c>
      <c r="W18" s="10"/>
      <c r="X18" s="10"/>
      <c r="AA18" s="6"/>
      <c r="AB18" s="6"/>
      <c r="AC18" s="6"/>
    </row>
    <row r="19" spans="1:29" s="8" customFormat="1" ht="27" customHeight="1">
      <c r="A19" s="612"/>
      <c r="B19" s="613"/>
      <c r="C19" s="614"/>
      <c r="D19" s="614"/>
      <c r="E19" s="513"/>
      <c r="F19" s="500"/>
      <c r="G19" s="507"/>
      <c r="H19" s="507"/>
      <c r="I19" s="507"/>
      <c r="J19" s="335"/>
      <c r="K19" s="507"/>
      <c r="L19" s="504"/>
      <c r="M19" s="507"/>
      <c r="N19" s="524"/>
      <c r="O19" s="522"/>
      <c r="P19" s="525" t="s">
        <v>723</v>
      </c>
      <c r="Q19" s="613"/>
      <c r="R19" s="614"/>
      <c r="S19" s="614"/>
      <c r="T19" s="617"/>
      <c r="W19" s="10"/>
      <c r="X19" s="10"/>
      <c r="AA19" s="6"/>
      <c r="AB19" s="6"/>
      <c r="AC19" s="6"/>
    </row>
    <row r="20" spans="1:29" s="8" customFormat="1" ht="27" customHeight="1">
      <c r="A20" s="612">
        <v>9</v>
      </c>
      <c r="B20" s="613">
        <v>30</v>
      </c>
      <c r="C20" s="614" t="str">
        <f t="shared" ref="C20" si="28">IF(B20="","",VLOOKUP(B20,$B$61:$D$102,2))</f>
        <v>吉田　蒼生</v>
      </c>
      <c r="D20" s="614" t="str">
        <f t="shared" ref="D20" si="29">IF(B20="","",VLOOKUP(B20,$B$61:$D$102,3))</f>
        <v>千葉南</v>
      </c>
      <c r="E20" s="498"/>
      <c r="F20" s="500"/>
      <c r="G20" s="505" t="s">
        <v>750</v>
      </c>
      <c r="H20" s="505"/>
      <c r="I20" s="505"/>
      <c r="J20" s="505"/>
      <c r="K20" s="505"/>
      <c r="L20" s="335"/>
      <c r="M20" s="505"/>
      <c r="N20" s="505"/>
      <c r="O20" s="505"/>
      <c r="P20" s="525"/>
      <c r="Q20" s="613">
        <v>20</v>
      </c>
      <c r="R20" s="614" t="str">
        <f t="shared" ref="R20" si="30">IF(Q20="","",VLOOKUP(Q20,$B$61:$D$102,2))</f>
        <v>倉持　美結花</v>
      </c>
      <c r="S20" s="614" t="str">
        <f t="shared" ref="S20" si="31">IF(Q20="","",VLOOKUP(Q20,$B$61:$D$102,3))</f>
        <v>秀明八千代</v>
      </c>
      <c r="T20" s="616">
        <v>30</v>
      </c>
      <c r="W20" s="10"/>
      <c r="X20" s="10"/>
      <c r="AA20" s="6"/>
      <c r="AB20" s="6"/>
      <c r="AC20" s="6"/>
    </row>
    <row r="21" spans="1:29" s="8" customFormat="1" ht="27" customHeight="1">
      <c r="A21" s="612"/>
      <c r="B21" s="613"/>
      <c r="C21" s="614"/>
      <c r="D21" s="614"/>
      <c r="E21" s="510" t="s">
        <v>712</v>
      </c>
      <c r="F21" s="500"/>
      <c r="G21" s="505"/>
      <c r="H21" s="333"/>
      <c r="I21" s="505" t="s">
        <v>862</v>
      </c>
      <c r="J21" s="517"/>
      <c r="K21" s="517"/>
      <c r="L21" s="335" t="s">
        <v>863</v>
      </c>
      <c r="M21" s="505"/>
      <c r="N21" s="520"/>
      <c r="O21" s="335" t="s">
        <v>731</v>
      </c>
      <c r="P21" s="521"/>
      <c r="Q21" s="613"/>
      <c r="R21" s="614"/>
      <c r="S21" s="614"/>
      <c r="T21" s="617"/>
      <c r="W21" s="10"/>
      <c r="X21" s="10"/>
      <c r="AA21" s="6"/>
      <c r="AB21" s="6"/>
      <c r="AC21" s="6"/>
    </row>
    <row r="22" spans="1:29" s="8" customFormat="1" ht="27" customHeight="1">
      <c r="A22" s="612">
        <v>10</v>
      </c>
      <c r="B22" s="616">
        <v>16</v>
      </c>
      <c r="C22" s="614" t="str">
        <f t="shared" ref="C22" si="32">IF(B22="","",VLOOKUP(B22,$B$61:$D$102,2))</f>
        <v>齋藤　和華</v>
      </c>
      <c r="D22" s="614" t="str">
        <f t="shared" ref="D22" si="33">IF(B22="","",VLOOKUP(B22,$B$61:$D$102,3))</f>
        <v>佐原</v>
      </c>
      <c r="E22" s="518"/>
      <c r="F22" s="523"/>
      <c r="G22" s="505"/>
      <c r="H22" s="335"/>
      <c r="I22" s="505"/>
      <c r="J22" s="335" t="s">
        <v>865</v>
      </c>
      <c r="K22" s="509"/>
      <c r="L22" s="335"/>
      <c r="M22" s="335"/>
      <c r="N22" s="505"/>
      <c r="O22" s="514"/>
      <c r="P22" s="501"/>
      <c r="Q22" s="613">
        <v>4</v>
      </c>
      <c r="R22" s="614" t="str">
        <f t="shared" ref="R22" si="34">IF(Q22="","",VLOOKUP(Q22,$B$61:$D$102,2))</f>
        <v>木津　美咲</v>
      </c>
      <c r="S22" s="614" t="str">
        <f t="shared" ref="S22" si="35">IF(Q22="","",VLOOKUP(Q22,$B$61:$D$102,3))</f>
        <v>拓大紅陵</v>
      </c>
      <c r="T22" s="616">
        <v>31</v>
      </c>
      <c r="W22" s="10"/>
      <c r="X22" s="10"/>
      <c r="AA22" s="6"/>
      <c r="AB22" s="6"/>
      <c r="AC22" s="6"/>
    </row>
    <row r="23" spans="1:29" s="8" customFormat="1" ht="27" customHeight="1">
      <c r="A23" s="612"/>
      <c r="B23" s="617"/>
      <c r="C23" s="614"/>
      <c r="D23" s="614"/>
      <c r="E23" s="526"/>
      <c r="F23" s="519" t="s">
        <v>718</v>
      </c>
      <c r="G23" s="505"/>
      <c r="H23" s="335"/>
      <c r="I23" s="505"/>
      <c r="J23" s="335"/>
      <c r="K23" s="507"/>
      <c r="L23" s="504"/>
      <c r="M23" s="504"/>
      <c r="N23" s="504"/>
      <c r="O23" s="504"/>
      <c r="P23" s="525"/>
      <c r="Q23" s="613"/>
      <c r="R23" s="614"/>
      <c r="S23" s="614"/>
      <c r="T23" s="617"/>
      <c r="W23" s="10"/>
      <c r="X23" s="10"/>
      <c r="AA23" s="6"/>
      <c r="AB23" s="6"/>
      <c r="AC23" s="6"/>
    </row>
    <row r="24" spans="1:29" s="8" customFormat="1" ht="27" customHeight="1">
      <c r="A24" s="612">
        <v>11</v>
      </c>
      <c r="B24" s="613">
        <v>19</v>
      </c>
      <c r="C24" s="614" t="str">
        <f t="shared" ref="C24" si="36">IF(B24="","",VLOOKUP(B24,$B$61:$D$102,2))</f>
        <v>渡邊　優菜</v>
      </c>
      <c r="D24" s="614" t="str">
        <f t="shared" ref="D24" si="37">IF(B24="","",VLOOKUP(B24,$B$61:$D$102,3))</f>
        <v>秀明八千代</v>
      </c>
      <c r="E24" s="527"/>
      <c r="F24" s="522"/>
      <c r="G24" s="333"/>
      <c r="H24" s="335"/>
      <c r="I24" s="505"/>
      <c r="J24" s="335"/>
      <c r="K24" s="507"/>
      <c r="L24" s="504"/>
      <c r="M24" s="504"/>
      <c r="N24" s="504"/>
      <c r="O24" s="504"/>
      <c r="P24" s="525"/>
      <c r="Q24" s="613">
        <v>35</v>
      </c>
      <c r="R24" s="614" t="str">
        <f t="shared" ref="R24" si="38">IF(Q24="","",VLOOKUP(Q24,$B$61:$D$102,2))</f>
        <v>齊藤　凪咲</v>
      </c>
      <c r="S24" s="614" t="str">
        <f t="shared" ref="S24" si="39">IF(Q24="","",VLOOKUP(Q24,$B$61:$D$102,3))</f>
        <v>日体大柏</v>
      </c>
      <c r="T24" s="616">
        <v>32</v>
      </c>
      <c r="W24" s="10"/>
      <c r="X24" s="10"/>
    </row>
    <row r="25" spans="1:29" s="8" customFormat="1" ht="27" customHeight="1">
      <c r="A25" s="612"/>
      <c r="B25" s="613"/>
      <c r="C25" s="614"/>
      <c r="D25" s="614"/>
      <c r="E25" s="342"/>
      <c r="F25" s="500"/>
      <c r="G25" s="500"/>
      <c r="H25" s="500"/>
      <c r="I25" s="507"/>
      <c r="J25" s="335"/>
      <c r="K25" s="505"/>
      <c r="L25" s="335"/>
      <c r="M25" s="335"/>
      <c r="N25" s="517"/>
      <c r="O25" s="343" t="s">
        <v>732</v>
      </c>
      <c r="P25" s="521"/>
      <c r="Q25" s="613"/>
      <c r="R25" s="614"/>
      <c r="S25" s="614"/>
      <c r="T25" s="617"/>
      <c r="W25" s="10"/>
      <c r="X25" s="10"/>
    </row>
    <row r="26" spans="1:29" s="8" customFormat="1" ht="27" customHeight="1">
      <c r="A26" s="612">
        <v>12</v>
      </c>
      <c r="B26" s="613">
        <v>39</v>
      </c>
      <c r="C26" s="614" t="str">
        <f t="shared" ref="C26" si="40">IF(B26="","",VLOOKUP(B26,$B$61:$D$102,2))</f>
        <v>大林　茉央</v>
      </c>
      <c r="D26" s="614" t="str">
        <f t="shared" ref="D26" si="41">IF(B26="","",VLOOKUP(B26,$B$61:$D$102,3))</f>
        <v>船橋東</v>
      </c>
      <c r="E26" s="498"/>
      <c r="F26" s="499"/>
      <c r="G26" s="500"/>
      <c r="H26" s="500"/>
      <c r="I26" s="507"/>
      <c r="J26" s="335"/>
      <c r="K26" s="505"/>
      <c r="L26" s="335"/>
      <c r="M26" s="505"/>
      <c r="N26" s="515"/>
      <c r="O26" s="335"/>
      <c r="P26" s="525"/>
      <c r="Q26" s="613">
        <v>31</v>
      </c>
      <c r="R26" s="614" t="str">
        <f t="shared" ref="R26" si="42">IF(Q26="","",VLOOKUP(Q26,$B$61:$D$102,2))</f>
        <v>浦　千聖</v>
      </c>
      <c r="S26" s="614" t="str">
        <f t="shared" ref="S26" si="43">IF(Q26="","",VLOOKUP(Q26,$B$61:$D$102,3))</f>
        <v>麗澤</v>
      </c>
      <c r="T26" s="616">
        <v>33</v>
      </c>
      <c r="W26" s="10"/>
      <c r="X26" s="10"/>
    </row>
    <row r="27" spans="1:29" s="8" customFormat="1" ht="27" customHeight="1">
      <c r="A27" s="612"/>
      <c r="B27" s="613"/>
      <c r="C27" s="614"/>
      <c r="D27" s="614"/>
      <c r="E27" s="342"/>
      <c r="F27" s="502" t="s">
        <v>719</v>
      </c>
      <c r="G27" s="514"/>
      <c r="H27" s="335"/>
      <c r="I27" s="505"/>
      <c r="J27" s="335"/>
      <c r="K27" s="505"/>
      <c r="L27" s="335"/>
      <c r="M27" s="505"/>
      <c r="N27" s="516"/>
      <c r="O27" s="520"/>
      <c r="P27" s="521" t="s">
        <v>725</v>
      </c>
      <c r="Q27" s="613"/>
      <c r="R27" s="614"/>
      <c r="S27" s="614"/>
      <c r="T27" s="617"/>
      <c r="W27" s="10"/>
      <c r="X27" s="10"/>
    </row>
    <row r="28" spans="1:29" s="8" customFormat="1" ht="27" customHeight="1">
      <c r="A28" s="612">
        <v>13</v>
      </c>
      <c r="B28" s="613">
        <v>14</v>
      </c>
      <c r="C28" s="614" t="str">
        <f t="shared" ref="C28" si="44">IF(B28="","",VLOOKUP(B28,$B$61:$D$102,2))</f>
        <v>髙木　妃向</v>
      </c>
      <c r="D28" s="614" t="str">
        <f t="shared" ref="D28" si="45">IF(B28="","",VLOOKUP(B28,$B$61:$D$102,3))</f>
        <v>市立銚子</v>
      </c>
      <c r="E28" s="498"/>
      <c r="F28" s="507"/>
      <c r="G28" s="509"/>
      <c r="H28" s="335"/>
      <c r="I28" s="505"/>
      <c r="J28" s="335"/>
      <c r="K28" s="505"/>
      <c r="L28" s="335"/>
      <c r="M28" s="517"/>
      <c r="N28" s="334" t="s">
        <v>755</v>
      </c>
      <c r="O28" s="505"/>
      <c r="P28" s="525"/>
      <c r="Q28" s="613">
        <v>1</v>
      </c>
      <c r="R28" s="614" t="str">
        <f t="shared" ref="R28" si="46">IF(Q28="","",VLOOKUP(Q28,$B$61:$D$102,2))</f>
        <v>市川　志</v>
      </c>
      <c r="S28" s="614" t="str">
        <f t="shared" ref="S28" si="47">IF(Q28="","",VLOOKUP(Q28,$B$61:$D$102,3))</f>
        <v>拓大紅陵</v>
      </c>
      <c r="T28" s="616">
        <v>34</v>
      </c>
      <c r="W28" s="10"/>
      <c r="X28" s="10"/>
    </row>
    <row r="29" spans="1:29" s="8" customFormat="1" ht="27" customHeight="1">
      <c r="A29" s="612"/>
      <c r="B29" s="613"/>
      <c r="C29" s="614"/>
      <c r="D29" s="614"/>
      <c r="E29" s="510" t="s">
        <v>713</v>
      </c>
      <c r="F29" s="511"/>
      <c r="G29" s="505"/>
      <c r="H29" s="335"/>
      <c r="I29" s="505"/>
      <c r="J29" s="335"/>
      <c r="K29" s="505"/>
      <c r="L29" s="516"/>
      <c r="M29" s="505"/>
      <c r="N29" s="335"/>
      <c r="O29" s="335"/>
      <c r="P29" s="521"/>
      <c r="Q29" s="613"/>
      <c r="R29" s="614"/>
      <c r="S29" s="614"/>
      <c r="T29" s="617"/>
      <c r="W29" s="10"/>
      <c r="X29" s="10"/>
    </row>
    <row r="30" spans="1:29" s="8" customFormat="1" ht="27" customHeight="1">
      <c r="A30" s="612">
        <v>14</v>
      </c>
      <c r="B30" s="613">
        <v>12</v>
      </c>
      <c r="C30" s="614" t="str">
        <f t="shared" ref="C30" si="48">IF(B30="","",VLOOKUP(B30,$B$61:$D$102,2))</f>
        <v>長澤　慧</v>
      </c>
      <c r="D30" s="614" t="str">
        <f t="shared" ref="D30" si="49">IF(B30="","",VLOOKUP(B30,$B$61:$D$102,3))</f>
        <v>成田</v>
      </c>
      <c r="E30" s="518"/>
      <c r="F30" s="500"/>
      <c r="G30" s="505" t="s">
        <v>751</v>
      </c>
      <c r="H30" s="514"/>
      <c r="I30" s="505"/>
      <c r="J30" s="525"/>
      <c r="K30" s="505"/>
      <c r="L30" s="505"/>
      <c r="M30" s="516"/>
      <c r="N30" s="335"/>
      <c r="O30" s="335"/>
      <c r="P30" s="525"/>
      <c r="Q30" s="613">
        <v>5</v>
      </c>
      <c r="R30" s="614" t="str">
        <f t="shared" ref="R30" si="50">IF(Q30="","",VLOOKUP(Q30,$B$61:$D$102,2))</f>
        <v>中村　野乃</v>
      </c>
      <c r="S30" s="614" t="str">
        <f t="shared" ref="S30" si="51">IF(Q30="","",VLOOKUP(Q30,$B$61:$D$102,3))</f>
        <v>木更津総合</v>
      </c>
      <c r="T30" s="616">
        <v>35</v>
      </c>
      <c r="W30" s="10"/>
      <c r="X30" s="10"/>
    </row>
    <row r="31" spans="1:29" s="8" customFormat="1" ht="27" customHeight="1">
      <c r="A31" s="612"/>
      <c r="B31" s="613"/>
      <c r="C31" s="614"/>
      <c r="D31" s="614"/>
      <c r="E31" s="342"/>
      <c r="F31" s="500"/>
      <c r="G31" s="505"/>
      <c r="H31" s="509"/>
      <c r="I31" s="505"/>
      <c r="J31" s="525"/>
      <c r="K31" s="505"/>
      <c r="L31" s="505"/>
      <c r="M31" s="505"/>
      <c r="N31" s="505"/>
      <c r="O31" s="343" t="s">
        <v>733</v>
      </c>
      <c r="P31" s="521"/>
      <c r="Q31" s="613"/>
      <c r="R31" s="614"/>
      <c r="S31" s="614"/>
      <c r="T31" s="617"/>
      <c r="W31" s="10"/>
      <c r="X31" s="10"/>
    </row>
    <row r="32" spans="1:29" ht="27" customHeight="1">
      <c r="A32" s="612">
        <v>15</v>
      </c>
      <c r="B32" s="613">
        <v>6</v>
      </c>
      <c r="C32" s="614" t="str">
        <f t="shared" ref="C32" si="52">IF(B32="","",VLOOKUP(B32,$B$61:$D$102,2))</f>
        <v>添田　理沙</v>
      </c>
      <c r="D32" s="614" t="str">
        <f t="shared" ref="D32" si="53">IF(B32="","",VLOOKUP(B32,$B$61:$D$102,3))</f>
        <v>木更津総合</v>
      </c>
      <c r="E32" s="498"/>
      <c r="F32" s="499"/>
      <c r="G32" s="505"/>
      <c r="H32" s="505"/>
      <c r="I32" s="505"/>
      <c r="J32" s="335"/>
      <c r="K32" s="505"/>
      <c r="L32" s="505"/>
      <c r="M32" s="335"/>
      <c r="N32" s="509"/>
      <c r="O32" s="335"/>
      <c r="P32" s="525"/>
      <c r="Q32" s="613">
        <v>27</v>
      </c>
      <c r="R32" s="614" t="str">
        <f t="shared" ref="R32" si="54">IF(Q32="","",VLOOKUP(Q32,$B$61:$D$102,2))</f>
        <v>日向　七海</v>
      </c>
      <c r="S32" s="614" t="str">
        <f t="shared" ref="S32" si="55">IF(Q32="","",VLOOKUP(Q32,$B$61:$D$102,3))</f>
        <v>敬愛学園</v>
      </c>
      <c r="T32" s="616">
        <v>36</v>
      </c>
      <c r="W32" s="228"/>
    </row>
    <row r="33" spans="1:23" ht="27" customHeight="1">
      <c r="A33" s="612"/>
      <c r="B33" s="613"/>
      <c r="C33" s="614"/>
      <c r="D33" s="614"/>
      <c r="E33" s="342"/>
      <c r="F33" s="502" t="s">
        <v>720</v>
      </c>
      <c r="G33" s="520"/>
      <c r="H33" s="505"/>
      <c r="I33" s="505"/>
      <c r="J33" s="335"/>
      <c r="K33" s="505"/>
      <c r="L33" s="520"/>
      <c r="M33" s="335" t="s">
        <v>760</v>
      </c>
      <c r="N33" s="335"/>
      <c r="O33" s="343"/>
      <c r="P33" s="521"/>
      <c r="Q33" s="613"/>
      <c r="R33" s="614"/>
      <c r="S33" s="614"/>
      <c r="T33" s="617"/>
      <c r="W33" s="228"/>
    </row>
    <row r="34" spans="1:23" ht="27" customHeight="1">
      <c r="A34" s="612">
        <v>16</v>
      </c>
      <c r="B34" s="613">
        <v>26</v>
      </c>
      <c r="C34" s="614" t="str">
        <f t="shared" ref="C34" si="56">IF(B34="","",VLOOKUP(B34,$B$61:$D$102,2))</f>
        <v>藤田　ゆき</v>
      </c>
      <c r="D34" s="614" t="str">
        <f t="shared" ref="D34" si="57">IF(B34="","",VLOOKUP(B34,$B$61:$D$102,3))</f>
        <v>習志野</v>
      </c>
      <c r="E34" s="342"/>
      <c r="F34" s="522"/>
      <c r="G34" s="335"/>
      <c r="H34" s="505"/>
      <c r="I34" s="505"/>
      <c r="J34" s="335"/>
      <c r="K34" s="335"/>
      <c r="L34" s="505"/>
      <c r="M34" s="335"/>
      <c r="N34" s="335"/>
      <c r="O34" s="528"/>
      <c r="P34" s="501"/>
      <c r="Q34" s="613">
        <v>17</v>
      </c>
      <c r="R34" s="614" t="str">
        <f t="shared" ref="R34" si="58">IF(Q34="","",VLOOKUP(Q34,$B$61:$D$102,2))</f>
        <v>渡邉　美希</v>
      </c>
      <c r="S34" s="614" t="str">
        <f t="shared" ref="S34" si="59">IF(Q34="","",VLOOKUP(Q34,$B$61:$D$102,3))</f>
        <v>佐原</v>
      </c>
      <c r="T34" s="616">
        <v>37</v>
      </c>
      <c r="W34" s="228"/>
    </row>
    <row r="35" spans="1:23" ht="27" customHeight="1">
      <c r="A35" s="612"/>
      <c r="B35" s="613"/>
      <c r="C35" s="614"/>
      <c r="D35" s="614"/>
      <c r="E35" s="513"/>
      <c r="F35" s="500"/>
      <c r="G35" s="335"/>
      <c r="H35" s="505" t="s">
        <v>758</v>
      </c>
      <c r="I35" s="520"/>
      <c r="J35" s="525"/>
      <c r="K35" s="335"/>
      <c r="L35" s="505"/>
      <c r="M35" s="335"/>
      <c r="N35" s="517"/>
      <c r="O35" s="335" t="s">
        <v>734</v>
      </c>
      <c r="P35" s="506"/>
      <c r="Q35" s="613"/>
      <c r="R35" s="614"/>
      <c r="S35" s="614"/>
      <c r="T35" s="617"/>
      <c r="W35" s="228"/>
    </row>
    <row r="36" spans="1:23" ht="27" customHeight="1">
      <c r="A36" s="612">
        <v>17</v>
      </c>
      <c r="B36" s="613">
        <v>10</v>
      </c>
      <c r="C36" s="614" t="str">
        <f t="shared" ref="C36" si="60">IF(B36="","",VLOOKUP(B36,$B$61:$D$102,2))</f>
        <v>増田　望華</v>
      </c>
      <c r="D36" s="614" t="str">
        <f t="shared" ref="D36" si="61">IF(B36="","",VLOOKUP(B36,$B$61:$D$102,3))</f>
        <v>成東</v>
      </c>
      <c r="E36" s="498"/>
      <c r="F36" s="529"/>
      <c r="G36" s="335"/>
      <c r="H36" s="505"/>
      <c r="I36" s="335"/>
      <c r="J36" s="525"/>
      <c r="K36" s="335"/>
      <c r="L36" s="505"/>
      <c r="M36" s="505"/>
      <c r="N36" s="505"/>
      <c r="O36" s="335"/>
      <c r="P36" s="501"/>
      <c r="Q36" s="613">
        <v>7</v>
      </c>
      <c r="R36" s="614" t="str">
        <f t="shared" ref="R36" si="62">IF(Q36="","",VLOOKUP(Q36,$B$61:$D$102,2))</f>
        <v>永野　楓月</v>
      </c>
      <c r="S36" s="614" t="str">
        <f t="shared" ref="S36" si="63">IF(Q36="","",VLOOKUP(Q36,$B$61:$D$102,3))</f>
        <v>長生</v>
      </c>
      <c r="T36" s="616">
        <v>38</v>
      </c>
    </row>
    <row r="37" spans="1:23" ht="27" customHeight="1">
      <c r="A37" s="612"/>
      <c r="B37" s="613"/>
      <c r="C37" s="614"/>
      <c r="D37" s="614"/>
      <c r="E37" s="513"/>
      <c r="F37" s="502" t="s">
        <v>721</v>
      </c>
      <c r="G37" s="335"/>
      <c r="H37" s="505"/>
      <c r="I37" s="335"/>
      <c r="J37" s="525"/>
      <c r="K37" s="335"/>
      <c r="L37" s="505"/>
      <c r="M37" s="505"/>
      <c r="N37" s="505"/>
      <c r="O37" s="520"/>
      <c r="P37" s="525" t="s">
        <v>726</v>
      </c>
      <c r="Q37" s="613"/>
      <c r="R37" s="614"/>
      <c r="S37" s="614"/>
      <c r="T37" s="617"/>
    </row>
    <row r="38" spans="1:23" ht="27" customHeight="1">
      <c r="A38" s="612">
        <v>18</v>
      </c>
      <c r="B38" s="613">
        <v>34</v>
      </c>
      <c r="C38" s="614" t="str">
        <f t="shared" ref="C38" si="64">IF(B38="","",VLOOKUP(B38,$B$61:$D$102,2))</f>
        <v>飯田　ゆず</v>
      </c>
      <c r="D38" s="614" t="str">
        <f t="shared" ref="D38" si="65">IF(B38="","",VLOOKUP(B38,$B$61:$D$102,3))</f>
        <v>日体大柏</v>
      </c>
      <c r="E38" s="498"/>
      <c r="F38" s="530"/>
      <c r="G38" s="515"/>
      <c r="H38" s="505"/>
      <c r="I38" s="335"/>
      <c r="J38" s="525"/>
      <c r="K38" s="335"/>
      <c r="L38" s="505"/>
      <c r="M38" s="505"/>
      <c r="N38" s="335"/>
      <c r="O38" s="505"/>
      <c r="P38" s="501"/>
      <c r="Q38" s="613">
        <v>29</v>
      </c>
      <c r="R38" s="614" t="str">
        <f t="shared" ref="R38" si="66">IF(Q38="","",VLOOKUP(Q38,$B$61:$D$102,2))</f>
        <v>小松　凜</v>
      </c>
      <c r="S38" s="614" t="str">
        <f t="shared" ref="S38" si="67">IF(Q38="","",VLOOKUP(Q38,$B$61:$D$102,3))</f>
        <v>千葉南</v>
      </c>
      <c r="T38" s="616">
        <v>39</v>
      </c>
    </row>
    <row r="39" spans="1:23" ht="27" customHeight="1">
      <c r="A39" s="612"/>
      <c r="B39" s="613"/>
      <c r="C39" s="614"/>
      <c r="D39" s="614"/>
      <c r="E39" s="513"/>
      <c r="F39" s="178"/>
      <c r="G39" s="505"/>
      <c r="H39" s="505"/>
      <c r="I39" s="335"/>
      <c r="J39" s="525"/>
      <c r="K39" s="335"/>
      <c r="L39" s="505"/>
      <c r="M39" s="517"/>
      <c r="N39" s="335" t="s">
        <v>756</v>
      </c>
      <c r="O39" s="335"/>
      <c r="P39" s="525"/>
      <c r="Q39" s="613"/>
      <c r="R39" s="614"/>
      <c r="S39" s="614"/>
      <c r="T39" s="617"/>
    </row>
    <row r="40" spans="1:23" ht="27" customHeight="1">
      <c r="A40" s="612">
        <v>19</v>
      </c>
      <c r="B40" s="613">
        <v>18</v>
      </c>
      <c r="C40" s="614" t="str">
        <f t="shared" ref="C40" si="68">IF(B40="","",VLOOKUP(B40,$B$61:$D$102,2))</f>
        <v>岡本　依央理</v>
      </c>
      <c r="D40" s="614" t="str">
        <f t="shared" ref="D40" si="69">IF(B40="","",VLOOKUP(B40,$B$61:$D$102,3))</f>
        <v>秀明八千代</v>
      </c>
      <c r="E40" s="498"/>
      <c r="F40" s="178"/>
      <c r="G40" s="505" t="s">
        <v>752</v>
      </c>
      <c r="H40" s="520"/>
      <c r="I40" s="335"/>
      <c r="J40" s="525"/>
      <c r="K40" s="335"/>
      <c r="L40" s="335"/>
      <c r="M40" s="505"/>
      <c r="N40" s="335"/>
      <c r="O40" s="335"/>
      <c r="P40" s="501"/>
      <c r="Q40" s="613">
        <v>15</v>
      </c>
      <c r="R40" s="614" t="str">
        <f t="shared" ref="R40" si="70">IF(Q40="","",VLOOKUP(Q40,$B$61:$D$102,2))</f>
        <v>佐野　陽菜</v>
      </c>
      <c r="S40" s="614" t="str">
        <f t="shared" ref="S40" si="71">IF(Q40="","",VLOOKUP(Q40,$B$61:$D$102,3))</f>
        <v>市立銚子</v>
      </c>
      <c r="T40" s="616">
        <v>40</v>
      </c>
    </row>
    <row r="41" spans="1:23" ht="27" customHeight="1">
      <c r="A41" s="612"/>
      <c r="B41" s="613"/>
      <c r="C41" s="614"/>
      <c r="D41" s="614"/>
      <c r="E41" s="510" t="s">
        <v>714</v>
      </c>
      <c r="F41" s="531"/>
      <c r="G41" s="505"/>
      <c r="H41" s="335"/>
      <c r="I41" s="335"/>
      <c r="J41" s="525"/>
      <c r="K41" s="335"/>
      <c r="L41" s="335"/>
      <c r="M41" s="505"/>
      <c r="N41" s="335"/>
      <c r="O41" s="517"/>
      <c r="P41" s="525" t="s">
        <v>727</v>
      </c>
      <c r="Q41" s="613"/>
      <c r="R41" s="614"/>
      <c r="S41" s="614"/>
      <c r="T41" s="617"/>
    </row>
    <row r="42" spans="1:23" ht="27" customHeight="1">
      <c r="A42" s="612">
        <v>20</v>
      </c>
      <c r="B42" s="613">
        <v>37</v>
      </c>
      <c r="C42" s="614" t="str">
        <f t="shared" ref="C42" si="72">IF(B42="","",VLOOKUP(B42,$B$61:$D$102,2))</f>
        <v>川崎　朔夜</v>
      </c>
      <c r="D42" s="614" t="str">
        <f t="shared" ref="D42" si="73">IF(B42="","",VLOOKUP(B42,$B$61:$D$102,3))</f>
        <v>西武台</v>
      </c>
      <c r="E42" s="518"/>
      <c r="F42" s="532"/>
      <c r="G42" s="505"/>
      <c r="H42" s="335"/>
      <c r="I42" s="335"/>
      <c r="J42" s="525"/>
      <c r="K42" s="335"/>
      <c r="L42" s="335"/>
      <c r="M42" s="505"/>
      <c r="N42" s="505"/>
      <c r="O42" s="505"/>
      <c r="P42" s="501"/>
      <c r="Q42" s="613">
        <v>13</v>
      </c>
      <c r="R42" s="614" t="str">
        <f t="shared" ref="R42" si="74">IF(Q42="","",VLOOKUP(Q42,$B$61:$D$102,2))</f>
        <v>永野　伊緒里</v>
      </c>
      <c r="S42" s="614" t="str">
        <f t="shared" ref="S42" si="75">IF(Q42="","",VLOOKUP(Q42,$B$61:$D$102,3))</f>
        <v>成田</v>
      </c>
      <c r="T42" s="616">
        <v>41</v>
      </c>
    </row>
    <row r="43" spans="1:23" ht="27" customHeight="1">
      <c r="A43" s="612"/>
      <c r="B43" s="613"/>
      <c r="C43" s="614"/>
      <c r="D43" s="614"/>
      <c r="E43" s="342"/>
      <c r="F43" s="533" t="s">
        <v>722</v>
      </c>
      <c r="G43" s="520"/>
      <c r="H43" s="335"/>
      <c r="I43" s="335"/>
      <c r="J43" s="525"/>
      <c r="K43" s="335"/>
      <c r="L43" s="335"/>
      <c r="M43" s="505"/>
      <c r="N43" s="517"/>
      <c r="O43" s="335" t="s">
        <v>735</v>
      </c>
      <c r="P43" s="525"/>
      <c r="Q43" s="613"/>
      <c r="R43" s="614"/>
      <c r="S43" s="614"/>
      <c r="T43" s="617"/>
    </row>
    <row r="44" spans="1:23" ht="27" customHeight="1">
      <c r="A44" s="612">
        <v>21</v>
      </c>
      <c r="B44" s="613">
        <v>2</v>
      </c>
      <c r="C44" s="614" t="str">
        <f t="shared" ref="C44" si="76">IF(B44="","",VLOOKUP(B44,$B$61:$D$102,2))</f>
        <v>山田　悠月</v>
      </c>
      <c r="D44" s="614" t="str">
        <f t="shared" ref="D44" si="77">IF(B44="","",VLOOKUP(B44,$B$61:$D$102,3))</f>
        <v>拓大紅陵</v>
      </c>
      <c r="E44" s="498"/>
      <c r="F44" s="517"/>
      <c r="G44" s="335"/>
      <c r="H44" s="335"/>
      <c r="I44" s="335"/>
      <c r="J44" s="525"/>
      <c r="K44" s="335"/>
      <c r="L44" s="335"/>
      <c r="M44" s="335"/>
      <c r="N44" s="505"/>
      <c r="O44" s="528"/>
      <c r="P44" s="501"/>
      <c r="Q44" s="613">
        <v>22</v>
      </c>
      <c r="R44" s="614" t="str">
        <f t="shared" ref="R44" si="78">IF(Q44="","",VLOOKUP(Q44,$B$61:$D$102,2))</f>
        <v>徳永　愛心</v>
      </c>
      <c r="S44" s="614" t="str">
        <f t="shared" ref="S44" si="79">IF(Q44="","",VLOOKUP(Q44,$B$61:$D$102,3))</f>
        <v>秀明八千代</v>
      </c>
      <c r="T44" s="616">
        <v>42</v>
      </c>
    </row>
    <row r="45" spans="1:23" ht="27" customHeight="1">
      <c r="A45" s="612"/>
      <c r="B45" s="613"/>
      <c r="C45" s="614"/>
      <c r="D45" s="614"/>
      <c r="E45" s="342"/>
      <c r="F45" s="335"/>
      <c r="G45" s="335"/>
      <c r="H45" s="335"/>
      <c r="I45" s="335"/>
      <c r="J45" s="525"/>
      <c r="K45" s="335"/>
      <c r="L45" s="335"/>
      <c r="M45" s="335"/>
      <c r="N45" s="335"/>
      <c r="O45" s="335"/>
      <c r="P45" s="525"/>
      <c r="Q45" s="613"/>
      <c r="R45" s="614"/>
      <c r="S45" s="614"/>
      <c r="T45" s="617"/>
    </row>
    <row r="46" spans="1:23" ht="27" customHeight="1">
      <c r="A46" s="456"/>
      <c r="B46" s="456"/>
      <c r="C46" s="456" t="str">
        <f>IF(B46="","",VLOOKUP(B46,$B$61:$D$102,2))</f>
        <v/>
      </c>
      <c r="D46" s="455" t="str">
        <f t="shared" ref="D46" si="80">IF(B46="","",VLOOKUP(B46,$B$61:$D$102,3))</f>
        <v/>
      </c>
      <c r="E46" s="2"/>
      <c r="F46" s="2"/>
      <c r="G46" s="2"/>
      <c r="H46" s="2"/>
      <c r="I46" s="2"/>
      <c r="J46"/>
      <c r="K46" s="2"/>
      <c r="L46" s="2"/>
      <c r="M46" s="2"/>
      <c r="N46" s="2"/>
      <c r="O46" s="2"/>
      <c r="P46"/>
      <c r="Q46" s="456"/>
      <c r="R46" s="456" t="str">
        <f>IF(Q46="","",VLOOKUP(Q46,$B$38:$D$97,2))</f>
        <v/>
      </c>
      <c r="S46" s="455" t="str">
        <f>IF(Q46="","",VLOOKUP(Q46,$B$38:$D$97,3))</f>
        <v/>
      </c>
      <c r="T46" s="456"/>
    </row>
    <row r="47" spans="1:23" ht="27" customHeight="1">
      <c r="A47" s="247"/>
      <c r="B47" s="247"/>
      <c r="C47" s="247"/>
      <c r="D47" s="182"/>
      <c r="E47" s="2"/>
      <c r="F47" s="2"/>
      <c r="G47" s="2"/>
      <c r="H47" s="2"/>
      <c r="I47" s="2"/>
      <c r="J47"/>
      <c r="K47" s="2"/>
      <c r="L47" s="2"/>
      <c r="M47" s="2"/>
      <c r="N47" s="2"/>
      <c r="O47" s="2"/>
      <c r="P47"/>
      <c r="Q47" s="247"/>
      <c r="R47" s="247"/>
      <c r="S47" s="182"/>
      <c r="T47" s="247"/>
    </row>
    <row r="48" spans="1:23" ht="27" customHeight="1">
      <c r="A48" s="423"/>
      <c r="B48" s="422"/>
      <c r="C48" s="458"/>
      <c r="D48" s="458"/>
      <c r="E48" s="337"/>
      <c r="F48" s="336"/>
      <c r="G48" s="336"/>
    </row>
    <row r="49" spans="1:24" ht="27" customHeight="1">
      <c r="C49" s="24" t="s">
        <v>585</v>
      </c>
      <c r="D49" s="24"/>
      <c r="R49" s="327"/>
      <c r="W49" s="327"/>
      <c r="X49" s="327"/>
    </row>
    <row r="50" spans="1:24" ht="27" customHeight="1">
      <c r="A50" s="612">
        <v>43</v>
      </c>
      <c r="B50" s="613"/>
      <c r="C50" s="614" t="str">
        <f t="shared" ref="C50" si="81">IF(B50="","",VLOOKUP(B50,$B$61:$D$102,2))</f>
        <v/>
      </c>
      <c r="D50" s="615"/>
      <c r="E50" s="335"/>
      <c r="F50" s="335"/>
      <c r="G50" s="335"/>
      <c r="R50" s="327"/>
      <c r="W50" s="327"/>
      <c r="X50" s="327"/>
    </row>
    <row r="51" spans="1:24" ht="27" customHeight="1">
      <c r="A51" s="612"/>
      <c r="B51" s="613"/>
      <c r="C51" s="614"/>
      <c r="D51" s="615"/>
      <c r="E51" s="343"/>
      <c r="F51" s="343" t="s">
        <v>864</v>
      </c>
      <c r="G51" s="334"/>
      <c r="R51" s="327"/>
      <c r="W51" s="327"/>
      <c r="X51" s="327"/>
    </row>
    <row r="52" spans="1:24" ht="27" customHeight="1">
      <c r="A52" s="612">
        <v>44</v>
      </c>
      <c r="B52" s="616"/>
      <c r="C52" s="614" t="str">
        <f t="shared" ref="C52" si="82">IF(B52="","",VLOOKUP(B52,$B$61:$D$102,2))</f>
        <v/>
      </c>
      <c r="D52" s="615"/>
      <c r="E52" s="342"/>
      <c r="F52" s="335"/>
      <c r="G52" s="333"/>
      <c r="R52" s="327"/>
      <c r="W52" s="327"/>
      <c r="X52" s="327"/>
    </row>
    <row r="53" spans="1:24" ht="27" customHeight="1">
      <c r="A53" s="612"/>
      <c r="B53" s="617"/>
      <c r="C53" s="614"/>
      <c r="D53" s="615"/>
      <c r="E53" s="424"/>
      <c r="F53" s="412"/>
      <c r="G53" s="336"/>
    </row>
    <row r="58" spans="1:24" ht="27" customHeight="1" thickBot="1"/>
    <row r="59" spans="1:24" ht="27" customHeight="1">
      <c r="A59" s="618" t="s">
        <v>107</v>
      </c>
      <c r="B59" s="619"/>
      <c r="C59" s="620" t="s">
        <v>448</v>
      </c>
      <c r="D59" s="621"/>
    </row>
    <row r="60" spans="1:24" ht="27" customHeight="1">
      <c r="B60" s="418" t="s">
        <v>108</v>
      </c>
      <c r="C60" s="414" t="s">
        <v>0</v>
      </c>
      <c r="D60" s="326" t="s">
        <v>1</v>
      </c>
      <c r="E60" s="419"/>
    </row>
    <row r="61" spans="1:24" ht="27" customHeight="1">
      <c r="B61" s="418">
        <v>1</v>
      </c>
      <c r="C61" s="414" t="s">
        <v>563</v>
      </c>
      <c r="D61" s="326" t="s">
        <v>9</v>
      </c>
      <c r="E61" s="419"/>
    </row>
    <row r="62" spans="1:24" ht="27" customHeight="1">
      <c r="B62" s="418">
        <v>2</v>
      </c>
      <c r="C62" s="414" t="s">
        <v>222</v>
      </c>
      <c r="D62" s="326" t="s">
        <v>9</v>
      </c>
      <c r="E62" s="419" t="s">
        <v>561</v>
      </c>
    </row>
    <row r="63" spans="1:24" ht="27" customHeight="1">
      <c r="B63" s="418">
        <v>3</v>
      </c>
      <c r="C63" s="414" t="s">
        <v>220</v>
      </c>
      <c r="D63" s="326" t="s">
        <v>9</v>
      </c>
      <c r="E63" s="419"/>
    </row>
    <row r="64" spans="1:24" ht="27" customHeight="1">
      <c r="B64" s="418">
        <v>4</v>
      </c>
      <c r="C64" s="414" t="s">
        <v>221</v>
      </c>
      <c r="D64" s="326" t="s">
        <v>9</v>
      </c>
      <c r="E64" s="419" t="s">
        <v>562</v>
      </c>
    </row>
    <row r="65" spans="2:5" ht="27" customHeight="1">
      <c r="B65" s="418">
        <v>5</v>
      </c>
      <c r="C65" s="414" t="s">
        <v>223</v>
      </c>
      <c r="D65" s="326" t="s">
        <v>10</v>
      </c>
      <c r="E65" s="419"/>
    </row>
    <row r="66" spans="2:5" ht="27" customHeight="1">
      <c r="B66" s="418">
        <v>6</v>
      </c>
      <c r="C66" s="414" t="s">
        <v>224</v>
      </c>
      <c r="D66" s="326" t="s">
        <v>10</v>
      </c>
      <c r="E66" s="419"/>
    </row>
    <row r="67" spans="2:5" ht="27" customHeight="1">
      <c r="B67" s="418">
        <v>7</v>
      </c>
      <c r="C67" s="414" t="s">
        <v>564</v>
      </c>
      <c r="D67" s="326" t="s">
        <v>139</v>
      </c>
      <c r="E67" s="419"/>
    </row>
    <row r="68" spans="2:5" ht="27" customHeight="1">
      <c r="B68" s="418">
        <v>8</v>
      </c>
      <c r="C68" s="414" t="s">
        <v>225</v>
      </c>
      <c r="D68" s="326" t="s">
        <v>139</v>
      </c>
      <c r="E68" s="419"/>
    </row>
    <row r="69" spans="2:5" ht="27" customHeight="1">
      <c r="B69" s="418">
        <v>9</v>
      </c>
      <c r="C69" s="414" t="s">
        <v>67</v>
      </c>
      <c r="D69" s="326" t="s">
        <v>13</v>
      </c>
      <c r="E69" s="419"/>
    </row>
    <row r="70" spans="2:5" ht="27" customHeight="1">
      <c r="B70" s="418">
        <v>10</v>
      </c>
      <c r="C70" s="414" t="s">
        <v>168</v>
      </c>
      <c r="D70" s="326" t="s">
        <v>226</v>
      </c>
      <c r="E70" s="419"/>
    </row>
    <row r="71" spans="2:5" ht="27" customHeight="1">
      <c r="B71" s="418">
        <v>11</v>
      </c>
      <c r="C71" s="414" t="s">
        <v>565</v>
      </c>
      <c r="D71" s="326" t="s">
        <v>226</v>
      </c>
      <c r="E71" s="419"/>
    </row>
    <row r="72" spans="2:5" ht="27" customHeight="1">
      <c r="B72" s="418">
        <v>12</v>
      </c>
      <c r="C72" s="414" t="s">
        <v>227</v>
      </c>
      <c r="D72" s="326" t="s">
        <v>18</v>
      </c>
      <c r="E72" s="419"/>
    </row>
    <row r="73" spans="2:5" ht="27" customHeight="1">
      <c r="B73" s="418">
        <v>13</v>
      </c>
      <c r="C73" s="414" t="s">
        <v>228</v>
      </c>
      <c r="D73" s="326" t="s">
        <v>18</v>
      </c>
      <c r="E73" s="419"/>
    </row>
    <row r="74" spans="2:5" ht="27" customHeight="1">
      <c r="B74" s="418">
        <v>14</v>
      </c>
      <c r="C74" s="414" t="s">
        <v>566</v>
      </c>
      <c r="D74" s="326" t="s">
        <v>229</v>
      </c>
      <c r="E74" s="419"/>
    </row>
    <row r="75" spans="2:5" ht="27" customHeight="1">
      <c r="B75" s="418">
        <v>15</v>
      </c>
      <c r="C75" s="414" t="s">
        <v>567</v>
      </c>
      <c r="D75" s="326" t="s">
        <v>229</v>
      </c>
      <c r="E75" s="419"/>
    </row>
    <row r="76" spans="2:5" ht="27" customHeight="1">
      <c r="B76" s="418">
        <v>16</v>
      </c>
      <c r="C76" s="414" t="s">
        <v>169</v>
      </c>
      <c r="D76" s="326" t="s">
        <v>19</v>
      </c>
      <c r="E76" s="419"/>
    </row>
    <row r="77" spans="2:5" ht="27" customHeight="1">
      <c r="B77" s="418">
        <v>17</v>
      </c>
      <c r="C77" s="414" t="s">
        <v>230</v>
      </c>
      <c r="D77" s="326" t="s">
        <v>19</v>
      </c>
      <c r="E77" s="419"/>
    </row>
    <row r="78" spans="2:5" ht="27" customHeight="1">
      <c r="B78" s="418">
        <v>18</v>
      </c>
      <c r="C78" s="414" t="s">
        <v>170</v>
      </c>
      <c r="D78" s="326" t="s">
        <v>80</v>
      </c>
      <c r="E78" s="419"/>
    </row>
    <row r="79" spans="2:5" ht="27" customHeight="1">
      <c r="B79" s="418">
        <v>19</v>
      </c>
      <c r="C79" s="414" t="s">
        <v>231</v>
      </c>
      <c r="D79" s="326" t="s">
        <v>80</v>
      </c>
      <c r="E79" s="419" t="s">
        <v>568</v>
      </c>
    </row>
    <row r="80" spans="2:5" ht="27" customHeight="1">
      <c r="B80" s="418">
        <v>20</v>
      </c>
      <c r="C80" s="414" t="s">
        <v>232</v>
      </c>
      <c r="D80" s="326" t="s">
        <v>80</v>
      </c>
      <c r="E80" s="419"/>
    </row>
    <row r="81" spans="2:24" ht="27" customHeight="1">
      <c r="B81" s="418">
        <v>21</v>
      </c>
      <c r="C81" s="414" t="s">
        <v>233</v>
      </c>
      <c r="D81" s="326" t="s">
        <v>80</v>
      </c>
      <c r="E81" s="419" t="s">
        <v>146</v>
      </c>
    </row>
    <row r="82" spans="2:24" ht="27" customHeight="1">
      <c r="B82" s="418">
        <v>22</v>
      </c>
      <c r="C82" s="414" t="s">
        <v>234</v>
      </c>
      <c r="D82" s="326" t="s">
        <v>80</v>
      </c>
      <c r="E82" s="419" t="s">
        <v>569</v>
      </c>
    </row>
    <row r="83" spans="2:24" ht="27" customHeight="1">
      <c r="B83" s="418">
        <v>23</v>
      </c>
      <c r="C83" s="414" t="s">
        <v>235</v>
      </c>
      <c r="D83" s="326" t="s">
        <v>218</v>
      </c>
      <c r="E83" s="419"/>
    </row>
    <row r="84" spans="2:24" ht="27" customHeight="1">
      <c r="B84" s="418">
        <v>24</v>
      </c>
      <c r="C84" s="414" t="s">
        <v>570</v>
      </c>
      <c r="D84" s="326" t="s">
        <v>218</v>
      </c>
      <c r="E84" s="419"/>
    </row>
    <row r="85" spans="2:24" ht="27" customHeight="1">
      <c r="B85" s="418">
        <v>25</v>
      </c>
      <c r="C85" s="414" t="s">
        <v>236</v>
      </c>
      <c r="D85" s="326" t="s">
        <v>121</v>
      </c>
      <c r="E85" s="419"/>
    </row>
    <row r="86" spans="2:24" ht="27" customHeight="1">
      <c r="B86" s="418">
        <v>26</v>
      </c>
      <c r="C86" s="414" t="s">
        <v>571</v>
      </c>
      <c r="D86" s="326" t="s">
        <v>121</v>
      </c>
      <c r="E86" s="419"/>
    </row>
    <row r="87" spans="2:24" ht="27" customHeight="1">
      <c r="B87" s="418">
        <v>27</v>
      </c>
      <c r="C87" s="414" t="s">
        <v>237</v>
      </c>
      <c r="D87" s="326" t="s">
        <v>217</v>
      </c>
      <c r="E87" s="419"/>
    </row>
    <row r="88" spans="2:24" ht="27" customHeight="1">
      <c r="B88" s="418">
        <v>28</v>
      </c>
      <c r="C88" s="414" t="s">
        <v>572</v>
      </c>
      <c r="D88" s="326" t="s">
        <v>217</v>
      </c>
      <c r="E88" s="419"/>
    </row>
    <row r="89" spans="2:24" ht="27" customHeight="1">
      <c r="B89" s="418">
        <v>29</v>
      </c>
      <c r="C89" s="414" t="s">
        <v>172</v>
      </c>
      <c r="D89" s="326" t="s">
        <v>143</v>
      </c>
      <c r="E89" s="419"/>
    </row>
    <row r="90" spans="2:24" ht="27" customHeight="1">
      <c r="B90" s="418">
        <v>30</v>
      </c>
      <c r="C90" s="414" t="s">
        <v>238</v>
      </c>
      <c r="D90" s="326" t="s">
        <v>143</v>
      </c>
      <c r="E90" s="419"/>
    </row>
    <row r="91" spans="2:24" ht="27" customHeight="1">
      <c r="B91" s="418">
        <v>31</v>
      </c>
      <c r="C91" s="414" t="s">
        <v>173</v>
      </c>
      <c r="D91" s="326" t="s">
        <v>17</v>
      </c>
      <c r="E91" s="419"/>
    </row>
    <row r="92" spans="2:24" ht="27" customHeight="1">
      <c r="B92" s="418">
        <v>32</v>
      </c>
      <c r="C92" s="414" t="s">
        <v>239</v>
      </c>
      <c r="D92" s="326" t="s">
        <v>17</v>
      </c>
      <c r="E92" s="419"/>
    </row>
    <row r="93" spans="2:24" ht="27" customHeight="1">
      <c r="B93" s="418">
        <v>33</v>
      </c>
      <c r="C93" s="414" t="s">
        <v>174</v>
      </c>
      <c r="D93" s="326" t="s">
        <v>22</v>
      </c>
      <c r="E93" s="419" t="s">
        <v>144</v>
      </c>
    </row>
    <row r="94" spans="2:24" ht="27" customHeight="1">
      <c r="B94" s="418">
        <v>34</v>
      </c>
      <c r="C94" s="414" t="s">
        <v>240</v>
      </c>
      <c r="D94" s="326" t="s">
        <v>22</v>
      </c>
      <c r="E94" s="419"/>
    </row>
    <row r="95" spans="2:24" ht="27" customHeight="1">
      <c r="B95" s="418">
        <v>35</v>
      </c>
      <c r="C95" s="414" t="s">
        <v>241</v>
      </c>
      <c r="D95" s="326" t="s">
        <v>22</v>
      </c>
      <c r="E95" s="419" t="s">
        <v>573</v>
      </c>
    </row>
    <row r="96" spans="2:24" ht="27" customHeight="1">
      <c r="B96" s="418">
        <v>36</v>
      </c>
      <c r="C96" s="414" t="s">
        <v>574</v>
      </c>
      <c r="D96" s="326" t="s">
        <v>22</v>
      </c>
      <c r="E96" s="419"/>
      <c r="R96" s="416"/>
      <c r="W96" s="416"/>
      <c r="X96" s="416"/>
    </row>
    <row r="97" spans="2:24" ht="27" customHeight="1">
      <c r="B97" s="418">
        <v>37</v>
      </c>
      <c r="C97" s="414" t="s">
        <v>575</v>
      </c>
      <c r="D97" s="326" t="s">
        <v>219</v>
      </c>
      <c r="E97" s="419"/>
    </row>
    <row r="98" spans="2:24" ht="27" customHeight="1">
      <c r="B98" s="418">
        <v>38</v>
      </c>
      <c r="C98" s="414" t="s">
        <v>175</v>
      </c>
      <c r="D98" s="326" t="s">
        <v>141</v>
      </c>
      <c r="E98" s="419"/>
    </row>
    <row r="99" spans="2:24" ht="27" customHeight="1">
      <c r="B99" s="418">
        <v>39</v>
      </c>
      <c r="C99" s="414" t="s">
        <v>242</v>
      </c>
      <c r="D99" s="326" t="s">
        <v>141</v>
      </c>
      <c r="E99" s="419" t="s">
        <v>576</v>
      </c>
    </row>
    <row r="100" spans="2:24" ht="27" customHeight="1">
      <c r="B100" s="418">
        <v>40</v>
      </c>
      <c r="C100" s="414" t="s">
        <v>577</v>
      </c>
      <c r="D100" s="326" t="s">
        <v>141</v>
      </c>
      <c r="E100" s="419"/>
      <c r="R100" s="416"/>
      <c r="W100" s="416"/>
      <c r="X100" s="416"/>
    </row>
    <row r="101" spans="2:24" ht="27" customHeight="1">
      <c r="B101" s="418">
        <v>41</v>
      </c>
      <c r="C101" s="414" t="s">
        <v>244</v>
      </c>
      <c r="D101" s="326" t="s">
        <v>243</v>
      </c>
      <c r="E101" s="419"/>
    </row>
    <row r="102" spans="2:24" ht="27" customHeight="1">
      <c r="B102" s="418">
        <v>42</v>
      </c>
      <c r="C102" s="414" t="s">
        <v>246</v>
      </c>
      <c r="D102" s="326" t="s">
        <v>245</v>
      </c>
      <c r="E102" s="419"/>
    </row>
  </sheetData>
  <mergeCells count="179">
    <mergeCell ref="E1:P1"/>
    <mergeCell ref="A4:A5"/>
    <mergeCell ref="B4:B5"/>
    <mergeCell ref="C4:C5"/>
    <mergeCell ref="D4:D5"/>
    <mergeCell ref="Q4:Q5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A8:A9"/>
    <mergeCell ref="B8:B9"/>
    <mergeCell ref="C8:C9"/>
    <mergeCell ref="D8:D9"/>
    <mergeCell ref="Q8:Q9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Q22:Q23"/>
    <mergeCell ref="R22:R23"/>
    <mergeCell ref="A22:A23"/>
    <mergeCell ref="B22:B23"/>
    <mergeCell ref="C22:C23"/>
    <mergeCell ref="D22:D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Q40:Q41"/>
    <mergeCell ref="R40:R41"/>
    <mergeCell ref="S40:S41"/>
    <mergeCell ref="T40:T41"/>
    <mergeCell ref="Q42:Q43"/>
    <mergeCell ref="R42:R43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42:S43"/>
    <mergeCell ref="T42:T43"/>
    <mergeCell ref="Q44:Q45"/>
    <mergeCell ref="R44:R45"/>
    <mergeCell ref="S44:S45"/>
    <mergeCell ref="T44:T45"/>
    <mergeCell ref="S34:S35"/>
    <mergeCell ref="T34:T35"/>
    <mergeCell ref="A59:B59"/>
    <mergeCell ref="C59:D59"/>
    <mergeCell ref="A34:A35"/>
    <mergeCell ref="B34:B35"/>
    <mergeCell ref="C34:C35"/>
    <mergeCell ref="D34:D35"/>
    <mergeCell ref="Q34:Q35"/>
    <mergeCell ref="R34:R35"/>
    <mergeCell ref="Q36:Q37"/>
    <mergeCell ref="R36:R37"/>
    <mergeCell ref="S36:S37"/>
    <mergeCell ref="T36:T37"/>
    <mergeCell ref="Q38:Q39"/>
    <mergeCell ref="R38:R39"/>
    <mergeCell ref="S38:S39"/>
    <mergeCell ref="T38:T39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0:A51"/>
    <mergeCell ref="B50:B51"/>
    <mergeCell ref="C50:C51"/>
    <mergeCell ref="D50:D51"/>
    <mergeCell ref="A52:A53"/>
    <mergeCell ref="B52:B53"/>
    <mergeCell ref="C52:C53"/>
    <mergeCell ref="D52:D53"/>
    <mergeCell ref="A42:A43"/>
    <mergeCell ref="B42:B43"/>
    <mergeCell ref="C42:C43"/>
    <mergeCell ref="D42:D43"/>
    <mergeCell ref="A44:A45"/>
    <mergeCell ref="B44:B45"/>
    <mergeCell ref="C44:C45"/>
    <mergeCell ref="D44:D4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56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zoomScaleNormal="100" zoomScaleSheetLayoutView="85" workbookViewId="0">
      <selection activeCell="K110" sqref="K110"/>
    </sheetView>
  </sheetViews>
  <sheetFormatPr defaultColWidth="9" defaultRowHeight="26.25" customHeight="1"/>
  <cols>
    <col min="1" max="1" width="3.75" style="7" customWidth="1"/>
    <col min="2" max="2" width="3.75" style="7" hidden="1" customWidth="1"/>
    <col min="3" max="3" width="17.5" style="223" customWidth="1"/>
    <col min="4" max="4" width="11.25" style="13" customWidth="1"/>
    <col min="5" max="5" width="4.875" style="21" customWidth="1"/>
    <col min="6" max="8" width="4.875" style="26" customWidth="1"/>
    <col min="9" max="9" width="4.875" style="25" customWidth="1"/>
    <col min="10" max="10" width="4.875" style="21" customWidth="1"/>
    <col min="11" max="12" width="4.875" style="28" customWidth="1"/>
    <col min="13" max="16" width="4.875" style="26" customWidth="1"/>
    <col min="17" max="17" width="3.75" style="6" hidden="1" customWidth="1"/>
    <col min="18" max="18" width="17.5" style="223" customWidth="1"/>
    <col min="19" max="19" width="11.25" style="13" customWidth="1"/>
    <col min="20" max="20" width="3.75" style="6" customWidth="1"/>
    <col min="21" max="21" width="4.5" style="6" customWidth="1"/>
    <col min="22" max="22" width="9" style="6" customWidth="1"/>
    <col min="23" max="23" width="9" style="223" customWidth="1"/>
    <col min="24" max="24" width="9" style="223"/>
    <col min="25" max="27" width="9" style="6" customWidth="1"/>
    <col min="28" max="16384" width="9" style="6"/>
  </cols>
  <sheetData>
    <row r="1" spans="1:29" ht="26.25" customHeight="1">
      <c r="A1" s="11"/>
      <c r="B1" s="11"/>
      <c r="C1" s="226"/>
      <c r="D1" s="19"/>
      <c r="E1" s="622" t="s">
        <v>248</v>
      </c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4"/>
      <c r="R1" s="226"/>
      <c r="S1" s="19"/>
      <c r="T1" s="4"/>
      <c r="Y1" s="223"/>
      <c r="AA1" s="8"/>
      <c r="AB1" s="8"/>
      <c r="AC1" s="8"/>
    </row>
    <row r="2" spans="1:29" ht="26.25" customHeight="1">
      <c r="A2" s="11"/>
      <c r="B2" s="11"/>
      <c r="C2" s="226"/>
      <c r="D2" s="19"/>
      <c r="E2" s="222"/>
      <c r="F2" s="222"/>
      <c r="G2" s="222"/>
      <c r="H2" s="222"/>
      <c r="I2" s="222"/>
      <c r="J2" s="222"/>
      <c r="K2" s="222"/>
      <c r="L2" s="222"/>
      <c r="M2" s="222"/>
      <c r="N2" s="264"/>
      <c r="O2" s="264"/>
      <c r="P2" s="222"/>
      <c r="Q2" s="4"/>
      <c r="R2" s="226"/>
      <c r="S2" s="19"/>
      <c r="T2" s="4"/>
      <c r="Y2" s="223"/>
      <c r="AA2" s="8"/>
      <c r="AB2" s="8"/>
      <c r="AC2" s="8"/>
    </row>
    <row r="3" spans="1:29" s="8" customFormat="1" ht="26.25" customHeight="1">
      <c r="A3" s="11"/>
      <c r="B3" s="11" t="s">
        <v>542</v>
      </c>
      <c r="C3" s="226" t="s">
        <v>0</v>
      </c>
      <c r="D3" s="20" t="s">
        <v>1</v>
      </c>
      <c r="E3" s="348"/>
      <c r="F3" s="349"/>
      <c r="G3" s="29"/>
      <c r="H3" s="29"/>
      <c r="I3" s="29"/>
      <c r="J3" s="29"/>
      <c r="K3" s="25"/>
      <c r="L3" s="348"/>
      <c r="M3" s="351"/>
      <c r="N3" s="351"/>
      <c r="O3" s="29"/>
      <c r="P3" s="26"/>
      <c r="Q3" s="4" t="s">
        <v>2</v>
      </c>
      <c r="R3" s="226" t="s">
        <v>0</v>
      </c>
      <c r="S3" s="20" t="s">
        <v>1</v>
      </c>
      <c r="T3" s="4"/>
      <c r="W3" s="10"/>
      <c r="X3" s="10"/>
    </row>
    <row r="4" spans="1:29" s="8" customFormat="1" ht="26.25" customHeight="1">
      <c r="A4" s="612">
        <v>1</v>
      </c>
      <c r="B4" s="613">
        <v>18</v>
      </c>
      <c r="C4" s="614" t="str">
        <f>IF(B4="","",VLOOKUP(B4,$B$62:$D$106,2))</f>
        <v>大島　竜誓</v>
      </c>
      <c r="D4" s="614" t="str">
        <f>IF(B4="","",VLOOKUP(B4,$B$62:$D$106,3))</f>
        <v>秀明八千代</v>
      </c>
      <c r="E4" s="498"/>
      <c r="F4" s="499"/>
      <c r="G4" s="335"/>
      <c r="H4" s="335"/>
      <c r="I4" s="335"/>
      <c r="J4" s="335"/>
      <c r="K4" s="335"/>
      <c r="L4" s="335"/>
      <c r="M4" s="500"/>
      <c r="N4" s="500"/>
      <c r="O4" s="335"/>
      <c r="P4" s="501"/>
      <c r="Q4" s="616">
        <v>4</v>
      </c>
      <c r="R4" s="614" t="str">
        <f>IF(Q4="","",VLOOKUP(Q4,$B$62:$D$106,2))</f>
        <v>仲　哲史</v>
      </c>
      <c r="S4" s="614" t="str">
        <f>IF(Q4="","",VLOOKUP(Q4,$B$62:$D$106,3))</f>
        <v>拓大紅陵</v>
      </c>
      <c r="T4" s="616">
        <v>24</v>
      </c>
      <c r="W4" s="9"/>
      <c r="X4" s="9"/>
    </row>
    <row r="5" spans="1:29" s="8" customFormat="1" ht="26.25" customHeight="1">
      <c r="A5" s="612"/>
      <c r="B5" s="613"/>
      <c r="C5" s="614"/>
      <c r="D5" s="614"/>
      <c r="E5" s="342"/>
      <c r="F5" s="502" t="s">
        <v>761</v>
      </c>
      <c r="G5" s="503"/>
      <c r="H5" s="504"/>
      <c r="I5" s="504"/>
      <c r="J5" s="335"/>
      <c r="K5" s="335"/>
      <c r="L5" s="335"/>
      <c r="M5" s="335"/>
      <c r="N5" s="505"/>
      <c r="O5" s="343" t="s">
        <v>762</v>
      </c>
      <c r="P5" s="506"/>
      <c r="Q5" s="617"/>
      <c r="R5" s="614"/>
      <c r="S5" s="614"/>
      <c r="T5" s="617"/>
      <c r="W5" s="9"/>
      <c r="X5" s="9"/>
      <c r="AA5" s="6"/>
      <c r="AB5" s="6"/>
      <c r="AC5" s="6"/>
    </row>
    <row r="6" spans="1:29" s="8" customFormat="1" ht="26.25" customHeight="1">
      <c r="A6" s="612">
        <v>2</v>
      </c>
      <c r="B6" s="613">
        <v>31</v>
      </c>
      <c r="C6" s="614" t="str">
        <f t="shared" ref="C6" si="0">IF(B6="","",VLOOKUP(B6,$B$62:$D$106,2))</f>
        <v>深山　悠大</v>
      </c>
      <c r="D6" s="614" t="str">
        <f t="shared" ref="D6" si="1">IF(B6="","",VLOOKUP(B6,$B$62:$D$106,3))</f>
        <v>敬愛学園</v>
      </c>
      <c r="E6" s="498"/>
      <c r="F6" s="507"/>
      <c r="G6" s="508"/>
      <c r="H6" s="504"/>
      <c r="I6" s="504"/>
      <c r="J6" s="335"/>
      <c r="K6" s="335"/>
      <c r="L6" s="335"/>
      <c r="M6" s="505"/>
      <c r="N6" s="509"/>
      <c r="O6" s="335"/>
      <c r="P6" s="501"/>
      <c r="Q6" s="616">
        <v>14</v>
      </c>
      <c r="R6" s="614" t="str">
        <f>IF(Q6="","",VLOOKUP(Q6,$B$38:$D$99,2))</f>
        <v>山岸　宗一郎</v>
      </c>
      <c r="S6" s="614" t="str">
        <f>IF(Q6="","",VLOOKUP(Q6,$B$38:$D$106,3))</f>
        <v>成東</v>
      </c>
      <c r="T6" s="616">
        <v>25</v>
      </c>
      <c r="W6" s="9"/>
      <c r="X6" s="9"/>
      <c r="AA6" s="6"/>
      <c r="AB6" s="6"/>
      <c r="AC6" s="6"/>
    </row>
    <row r="7" spans="1:29" s="8" customFormat="1" ht="26.25" customHeight="1">
      <c r="A7" s="612"/>
      <c r="B7" s="613"/>
      <c r="C7" s="614"/>
      <c r="D7" s="614"/>
      <c r="E7" s="510" t="s">
        <v>736</v>
      </c>
      <c r="F7" s="511"/>
      <c r="G7" s="505"/>
      <c r="H7" s="335"/>
      <c r="I7" s="335"/>
      <c r="J7" s="335"/>
      <c r="K7" s="335"/>
      <c r="L7" s="335"/>
      <c r="M7" s="505"/>
      <c r="N7" s="505"/>
      <c r="O7" s="505"/>
      <c r="P7" s="506" t="s">
        <v>743</v>
      </c>
      <c r="Q7" s="617"/>
      <c r="R7" s="614"/>
      <c r="S7" s="614"/>
      <c r="T7" s="617"/>
      <c r="W7" s="9"/>
      <c r="X7" s="9"/>
      <c r="AA7" s="6"/>
      <c r="AB7" s="6"/>
      <c r="AC7" s="6"/>
    </row>
    <row r="8" spans="1:29" s="8" customFormat="1" ht="26.25" customHeight="1">
      <c r="A8" s="612">
        <v>3</v>
      </c>
      <c r="B8" s="613">
        <v>33</v>
      </c>
      <c r="C8" s="614" t="str">
        <f t="shared" ref="C8" si="2">IF(B8="","",VLOOKUP(B8,$B$62:$D$106,2))</f>
        <v>五十嵐　真</v>
      </c>
      <c r="D8" s="614" t="str">
        <f t="shared" ref="D8" si="3">IF(B8="","",VLOOKUP(B8,$B$62:$D$106,3))</f>
        <v>千葉南</v>
      </c>
      <c r="E8" s="512"/>
      <c r="F8" s="504"/>
      <c r="G8" s="505"/>
      <c r="H8" s="335"/>
      <c r="I8" s="335"/>
      <c r="J8" s="335"/>
      <c r="K8" s="335"/>
      <c r="L8" s="335"/>
      <c r="M8" s="505"/>
      <c r="N8" s="335"/>
      <c r="O8" s="509"/>
      <c r="P8" s="501"/>
      <c r="Q8" s="616">
        <v>28</v>
      </c>
      <c r="R8" s="614" t="str">
        <f>IF(Q8="","",VLOOKUP(Q8,$B$38:$D$99,2))</f>
        <v>杉本　征於</v>
      </c>
      <c r="S8" s="614" t="str">
        <f>IF(Q8="","",VLOOKUP(Q8,$B$38:$D$106,3))</f>
        <v>渋谷幕張</v>
      </c>
      <c r="T8" s="616">
        <v>26</v>
      </c>
      <c r="W8" s="10"/>
      <c r="X8" s="10"/>
      <c r="AA8" s="6"/>
      <c r="AB8" s="6"/>
      <c r="AC8" s="6"/>
    </row>
    <row r="9" spans="1:29" s="8" customFormat="1" ht="26.25" customHeight="1">
      <c r="A9" s="612"/>
      <c r="B9" s="613"/>
      <c r="C9" s="614"/>
      <c r="D9" s="614"/>
      <c r="E9" s="513"/>
      <c r="F9" s="504"/>
      <c r="G9" s="505" t="s">
        <v>779</v>
      </c>
      <c r="H9" s="514"/>
      <c r="I9" s="335"/>
      <c r="J9" s="335"/>
      <c r="K9" s="335"/>
      <c r="L9" s="335"/>
      <c r="M9" s="517"/>
      <c r="N9" s="335" t="s">
        <v>770</v>
      </c>
      <c r="O9" s="335"/>
      <c r="P9" s="506"/>
      <c r="Q9" s="617"/>
      <c r="R9" s="614"/>
      <c r="S9" s="614"/>
      <c r="T9" s="617"/>
      <c r="W9" s="10"/>
      <c r="X9" s="10"/>
      <c r="AA9" s="6"/>
      <c r="AB9" s="6"/>
      <c r="AC9" s="6"/>
    </row>
    <row r="10" spans="1:29" s="8" customFormat="1" ht="26.25" customHeight="1">
      <c r="A10" s="612">
        <v>4</v>
      </c>
      <c r="B10" s="613">
        <v>10</v>
      </c>
      <c r="C10" s="614" t="str">
        <f t="shared" ref="C10" si="4">IF(B10="","",VLOOKUP(B10,$B$62:$D$106,2))</f>
        <v>大藤　陽太</v>
      </c>
      <c r="D10" s="614" t="str">
        <f t="shared" ref="D10" si="5">IF(B10="","",VLOOKUP(B10,$B$62:$D$106,3))</f>
        <v>長生</v>
      </c>
      <c r="E10" s="498"/>
      <c r="F10" s="500"/>
      <c r="G10" s="505"/>
      <c r="H10" s="509"/>
      <c r="I10" s="335"/>
      <c r="J10" s="335"/>
      <c r="K10" s="335"/>
      <c r="L10" s="507"/>
      <c r="M10" s="507"/>
      <c r="N10" s="504"/>
      <c r="O10" s="504"/>
      <c r="P10" s="534"/>
      <c r="Q10" s="616">
        <v>39</v>
      </c>
      <c r="R10" s="614" t="str">
        <f>IF(Q10="","",VLOOKUP(Q10,$B$38:$D$106,2))</f>
        <v>米山　薫</v>
      </c>
      <c r="S10" s="614" t="str">
        <f>IF(Q10="","",VLOOKUP(Q10,$B$38:$D$106,3))</f>
        <v>西武台</v>
      </c>
      <c r="T10" s="616">
        <v>27</v>
      </c>
      <c r="W10" s="10"/>
      <c r="X10" s="10"/>
      <c r="AA10" s="6"/>
      <c r="AB10" s="6"/>
      <c r="AC10" s="6"/>
    </row>
    <row r="11" spans="1:29" s="8" customFormat="1" ht="26.25" customHeight="1">
      <c r="A11" s="612"/>
      <c r="B11" s="613"/>
      <c r="C11" s="614"/>
      <c r="D11" s="614"/>
      <c r="E11" s="510" t="s">
        <v>737</v>
      </c>
      <c r="F11" s="503"/>
      <c r="G11" s="505"/>
      <c r="H11" s="505"/>
      <c r="I11" s="335"/>
      <c r="J11" s="335"/>
      <c r="K11" s="335"/>
      <c r="L11" s="507"/>
      <c r="M11" s="507"/>
      <c r="N11" s="504"/>
      <c r="O11" s="522"/>
      <c r="P11" s="535" t="s">
        <v>744</v>
      </c>
      <c r="Q11" s="617"/>
      <c r="R11" s="614"/>
      <c r="S11" s="614"/>
      <c r="T11" s="617"/>
      <c r="V11" s="10"/>
      <c r="W11" s="10"/>
      <c r="X11" s="9"/>
      <c r="Y11" s="9"/>
      <c r="Z11" s="9"/>
      <c r="AA11" s="6"/>
      <c r="AB11" s="6"/>
      <c r="AC11" s="6"/>
    </row>
    <row r="12" spans="1:29" s="8" customFormat="1" ht="26.25" customHeight="1">
      <c r="A12" s="612">
        <v>5</v>
      </c>
      <c r="B12" s="613">
        <v>13</v>
      </c>
      <c r="C12" s="614" t="str">
        <f t="shared" ref="C12" si="6">IF(B12="","",VLOOKUP(B12,$B$62:$D$106,2))</f>
        <v>戸田　雄之助</v>
      </c>
      <c r="D12" s="614" t="str">
        <f t="shared" ref="D12" si="7">IF(B12="","",VLOOKUP(B12,$B$62:$D$106,3))</f>
        <v>成東</v>
      </c>
      <c r="E12" s="518"/>
      <c r="F12" s="508"/>
      <c r="G12" s="505"/>
      <c r="H12" s="505"/>
      <c r="I12" s="335"/>
      <c r="J12" s="335"/>
      <c r="K12" s="335"/>
      <c r="L12" s="505"/>
      <c r="M12" s="516"/>
      <c r="N12" s="505"/>
      <c r="O12" s="505"/>
      <c r="P12" s="501"/>
      <c r="Q12" s="616">
        <v>37</v>
      </c>
      <c r="R12" s="614" t="str">
        <f>IF(Q12="","",VLOOKUP(Q12,$B$38:$D$99,2))</f>
        <v>清水　悠斗</v>
      </c>
      <c r="S12" s="614" t="str">
        <f>IF(Q12="","",VLOOKUP(Q12,$B$38:$D$106,3))</f>
        <v>日体大柏</v>
      </c>
      <c r="T12" s="616">
        <v>28</v>
      </c>
      <c r="AA12" s="6"/>
      <c r="AB12" s="6"/>
      <c r="AC12" s="6"/>
    </row>
    <row r="13" spans="1:29" s="8" customFormat="1" ht="26.25" customHeight="1">
      <c r="A13" s="612"/>
      <c r="B13" s="613"/>
      <c r="C13" s="614"/>
      <c r="D13" s="614"/>
      <c r="E13" s="513"/>
      <c r="F13" s="519" t="s">
        <v>783</v>
      </c>
      <c r="G13" s="520"/>
      <c r="H13" s="505"/>
      <c r="I13" s="335"/>
      <c r="J13" s="335"/>
      <c r="K13" s="335"/>
      <c r="L13" s="505"/>
      <c r="M13" s="505"/>
      <c r="N13" s="520"/>
      <c r="O13" s="335" t="s">
        <v>763</v>
      </c>
      <c r="P13" s="506"/>
      <c r="Q13" s="617"/>
      <c r="R13" s="614"/>
      <c r="S13" s="614"/>
      <c r="T13" s="617"/>
      <c r="AA13" s="6"/>
      <c r="AB13" s="6"/>
      <c r="AC13" s="6"/>
    </row>
    <row r="14" spans="1:29" s="8" customFormat="1" ht="26.25" customHeight="1">
      <c r="A14" s="612">
        <v>6</v>
      </c>
      <c r="B14" s="613">
        <v>22</v>
      </c>
      <c r="C14" s="614" t="str">
        <f t="shared" ref="C14" si="8">IF(B14="","",VLOOKUP(B14,$B$62:$D$106,2))</f>
        <v>向後　亮佑</v>
      </c>
      <c r="D14" s="614" t="str">
        <f t="shared" ref="D14" si="9">IF(B14="","",VLOOKUP(B14,$B$62:$D$106,3))</f>
        <v>東総工業</v>
      </c>
      <c r="E14" s="498"/>
      <c r="F14" s="522"/>
      <c r="G14" s="335"/>
      <c r="H14" s="505" t="s">
        <v>790</v>
      </c>
      <c r="I14" s="514"/>
      <c r="J14" s="335"/>
      <c r="K14" s="335"/>
      <c r="L14" s="505"/>
      <c r="M14" s="335" t="s">
        <v>774</v>
      </c>
      <c r="N14" s="505"/>
      <c r="O14" s="528"/>
      <c r="P14" s="501"/>
      <c r="Q14" s="613">
        <v>9</v>
      </c>
      <c r="R14" s="614" t="str">
        <f>IF(Q14="","",VLOOKUP(Q14,$B$38:$D$99,2))</f>
        <v>岩浪　拓真</v>
      </c>
      <c r="S14" s="614" t="str">
        <f>IF(Q14="","",VLOOKUP(Q14,$B$38:$D$106,3))</f>
        <v>長生</v>
      </c>
      <c r="T14" s="616">
        <v>29</v>
      </c>
      <c r="AA14" s="6"/>
      <c r="AB14" s="6"/>
      <c r="AC14" s="6"/>
    </row>
    <row r="15" spans="1:29" s="8" customFormat="1" ht="26.25" customHeight="1">
      <c r="A15" s="612"/>
      <c r="B15" s="613"/>
      <c r="C15" s="614"/>
      <c r="D15" s="614"/>
      <c r="E15" s="342"/>
      <c r="F15" s="500"/>
      <c r="G15" s="335"/>
      <c r="H15" s="505"/>
      <c r="I15" s="505"/>
      <c r="J15" s="335"/>
      <c r="K15" s="335"/>
      <c r="L15" s="515"/>
      <c r="M15" s="335"/>
      <c r="N15" s="335"/>
      <c r="O15" s="343"/>
      <c r="P15" s="521"/>
      <c r="Q15" s="613"/>
      <c r="R15" s="614"/>
      <c r="S15" s="614"/>
      <c r="T15" s="617"/>
      <c r="AA15" s="6"/>
      <c r="AB15" s="6"/>
      <c r="AC15" s="6"/>
    </row>
    <row r="16" spans="1:29" s="8" customFormat="1" ht="26.25" customHeight="1">
      <c r="A16" s="612">
        <v>7</v>
      </c>
      <c r="B16" s="613">
        <v>12</v>
      </c>
      <c r="C16" s="614" t="str">
        <f t="shared" ref="C16" si="10">IF(B16="","",VLOOKUP(B16,$B$62:$D$106,2))</f>
        <v>小代　貴一郎</v>
      </c>
      <c r="D16" s="614" t="str">
        <f t="shared" ref="D16" si="11">IF(B16="","",VLOOKUP(B16,$B$62:$D$106,3))</f>
        <v>東金</v>
      </c>
      <c r="E16" s="498"/>
      <c r="F16" s="499"/>
      <c r="G16" s="335"/>
      <c r="H16" s="505"/>
      <c r="I16" s="505"/>
      <c r="J16" s="335"/>
      <c r="K16" s="505"/>
      <c r="L16" s="516"/>
      <c r="M16" s="335"/>
      <c r="N16" s="335"/>
      <c r="O16" s="335"/>
      <c r="P16" s="501"/>
      <c r="Q16" s="613">
        <v>11</v>
      </c>
      <c r="R16" s="614" t="str">
        <f>IF(Q16="","",VLOOKUP(Q16,$B$38:$D$99,2))</f>
        <v>龍　健吾</v>
      </c>
      <c r="S16" s="614" t="str">
        <f>IF(Q16="","",VLOOKUP(Q16,$B$38:$D$106,3))</f>
        <v>東金</v>
      </c>
      <c r="T16" s="616">
        <v>30</v>
      </c>
      <c r="W16" s="10"/>
      <c r="X16" s="10"/>
      <c r="AA16" s="6"/>
      <c r="AB16" s="6"/>
      <c r="AC16" s="6"/>
    </row>
    <row r="17" spans="1:29" s="8" customFormat="1" ht="26.25" customHeight="1">
      <c r="A17" s="612"/>
      <c r="B17" s="613"/>
      <c r="C17" s="614"/>
      <c r="D17" s="614"/>
      <c r="E17" s="513"/>
      <c r="F17" s="502" t="s">
        <v>784</v>
      </c>
      <c r="G17" s="335"/>
      <c r="H17" s="505"/>
      <c r="I17" s="505"/>
      <c r="J17" s="335"/>
      <c r="K17" s="505"/>
      <c r="L17" s="505"/>
      <c r="M17" s="335"/>
      <c r="N17" s="505"/>
      <c r="O17" s="343" t="s">
        <v>764</v>
      </c>
      <c r="P17" s="506"/>
      <c r="Q17" s="613"/>
      <c r="R17" s="614"/>
      <c r="S17" s="614"/>
      <c r="T17" s="617"/>
      <c r="W17" s="10"/>
      <c r="X17" s="10"/>
      <c r="AA17" s="6"/>
      <c r="AB17" s="6"/>
      <c r="AC17" s="6"/>
    </row>
    <row r="18" spans="1:29" s="8" customFormat="1" ht="26.25" customHeight="1">
      <c r="A18" s="612">
        <v>8</v>
      </c>
      <c r="B18" s="613">
        <v>27</v>
      </c>
      <c r="C18" s="614" t="str">
        <f t="shared" ref="C18" si="12">IF(B18="","",VLOOKUP(B18,$B$62:$D$106,2))</f>
        <v>須藤　柊生</v>
      </c>
      <c r="D18" s="614" t="str">
        <f t="shared" ref="D18" si="13">IF(B18="","",VLOOKUP(B18,$B$62:$D$106,3))</f>
        <v>習志野</v>
      </c>
      <c r="E18" s="342"/>
      <c r="F18" s="522"/>
      <c r="G18" s="523"/>
      <c r="H18" s="507"/>
      <c r="I18" s="507"/>
      <c r="J18" s="335"/>
      <c r="K18" s="507"/>
      <c r="L18" s="505"/>
      <c r="M18" s="505"/>
      <c r="N18" s="509"/>
      <c r="O18" s="335"/>
      <c r="P18" s="501"/>
      <c r="Q18" s="613">
        <v>30</v>
      </c>
      <c r="R18" s="614" t="str">
        <f>IF(Q18="","",VLOOKUP(Q18,$B$38:$D$99,2))</f>
        <v>及川　領道</v>
      </c>
      <c r="S18" s="614" t="str">
        <f>IF(Q18="","",VLOOKUP(Q18,$B$38:$D$106,3))</f>
        <v>敬愛学園</v>
      </c>
      <c r="T18" s="616">
        <v>31</v>
      </c>
      <c r="W18" s="10"/>
      <c r="X18" s="10"/>
      <c r="AA18" s="6"/>
      <c r="AB18" s="6"/>
      <c r="AC18" s="6"/>
    </row>
    <row r="19" spans="1:29" s="8" customFormat="1" ht="26.25" customHeight="1">
      <c r="A19" s="612"/>
      <c r="B19" s="613"/>
      <c r="C19" s="614"/>
      <c r="D19" s="614"/>
      <c r="E19" s="513"/>
      <c r="F19" s="500"/>
      <c r="G19" s="507"/>
      <c r="H19" s="507"/>
      <c r="I19" s="507"/>
      <c r="J19" s="335"/>
      <c r="K19" s="507"/>
      <c r="L19" s="505"/>
      <c r="M19" s="505"/>
      <c r="N19" s="335"/>
      <c r="O19" s="343"/>
      <c r="P19" s="506"/>
      <c r="Q19" s="613"/>
      <c r="R19" s="614"/>
      <c r="S19" s="614"/>
      <c r="T19" s="617"/>
      <c r="W19" s="10"/>
      <c r="X19" s="10"/>
      <c r="AA19" s="6"/>
      <c r="AB19" s="6"/>
      <c r="AC19" s="6"/>
    </row>
    <row r="20" spans="1:29" s="8" customFormat="1" ht="26.25" customHeight="1">
      <c r="A20" s="612">
        <v>9</v>
      </c>
      <c r="B20" s="613">
        <v>41</v>
      </c>
      <c r="C20" s="614" t="str">
        <f t="shared" ref="C20" si="14">IF(B20="","",VLOOKUP(B20,$B$62:$D$106,2))</f>
        <v>木村　知生</v>
      </c>
      <c r="D20" s="614" t="str">
        <f t="shared" ref="D20" si="15">IF(B20="","",VLOOKUP(B20,$B$62:$D$106,3))</f>
        <v>船橋東</v>
      </c>
      <c r="E20" s="498"/>
      <c r="F20" s="500"/>
      <c r="G20" s="505" t="s">
        <v>780</v>
      </c>
      <c r="H20" s="505"/>
      <c r="I20" s="505"/>
      <c r="J20" s="335"/>
      <c r="K20" s="505"/>
      <c r="L20" s="507"/>
      <c r="M20" s="522"/>
      <c r="N20" s="540" t="s">
        <v>771</v>
      </c>
      <c r="O20" s="504"/>
      <c r="P20" s="501"/>
      <c r="Q20" s="613">
        <v>42</v>
      </c>
      <c r="R20" s="614" t="str">
        <f>IF(Q20="","",VLOOKUP(Q20,$B$38:$D$106,2))</f>
        <v>金子　京太郎</v>
      </c>
      <c r="S20" s="614" t="str">
        <f>IF(Q20="","",VLOOKUP(Q20,$B$38:$D$106,3))</f>
        <v>船橋東</v>
      </c>
      <c r="T20" s="616">
        <v>32</v>
      </c>
      <c r="W20" s="10"/>
      <c r="X20" s="10"/>
      <c r="AA20" s="6"/>
      <c r="AB20" s="6"/>
      <c r="AC20" s="6"/>
    </row>
    <row r="21" spans="1:29" s="8" customFormat="1" ht="26.25" customHeight="1">
      <c r="A21" s="612"/>
      <c r="B21" s="613"/>
      <c r="C21" s="614"/>
      <c r="D21" s="614"/>
      <c r="E21" s="510" t="s">
        <v>738</v>
      </c>
      <c r="F21" s="500"/>
      <c r="G21" s="505"/>
      <c r="H21" s="333"/>
      <c r="I21" s="505"/>
      <c r="J21" s="334"/>
      <c r="K21" s="505"/>
      <c r="L21" s="504"/>
      <c r="M21" s="507"/>
      <c r="N21" s="524"/>
      <c r="O21" s="522"/>
      <c r="P21" s="525" t="s">
        <v>745</v>
      </c>
      <c r="Q21" s="613"/>
      <c r="R21" s="614"/>
      <c r="S21" s="614"/>
      <c r="T21" s="617"/>
      <c r="W21" s="10"/>
      <c r="X21" s="10"/>
      <c r="AA21" s="6"/>
      <c r="AB21" s="6"/>
      <c r="AC21" s="6"/>
    </row>
    <row r="22" spans="1:29" s="8" customFormat="1" ht="26.25" customHeight="1">
      <c r="A22" s="612">
        <v>10</v>
      </c>
      <c r="B22" s="616">
        <v>45</v>
      </c>
      <c r="C22" s="614" t="str">
        <f t="shared" ref="C22" si="16">IF(B22="","",VLOOKUP(B22,$B$62:$D$106,2))</f>
        <v>児玉　匠平</v>
      </c>
      <c r="D22" s="614" t="str">
        <f t="shared" ref="D22" si="17">IF(B22="","",VLOOKUP(B22,$B$62:$D$106,3))</f>
        <v>昭和学院</v>
      </c>
      <c r="E22" s="518"/>
      <c r="F22" s="523"/>
      <c r="G22" s="505"/>
      <c r="H22" s="335"/>
      <c r="I22" s="505"/>
      <c r="J22" s="334"/>
      <c r="K22" s="505"/>
      <c r="L22" s="335"/>
      <c r="M22" s="505"/>
      <c r="N22" s="505"/>
      <c r="O22" s="505"/>
      <c r="P22" s="525"/>
      <c r="Q22" s="613">
        <v>1</v>
      </c>
      <c r="R22" s="614" t="str">
        <f t="shared" ref="R22" si="18">IF(Q22="","",VLOOKUP(Q22,$B$38:$D$106,2))</f>
        <v>千葉　優汰</v>
      </c>
      <c r="S22" s="614" t="str">
        <f>IF(Q22="","",VLOOKUP(Q22,$B$38:$D$106,3))</f>
        <v>拓大紅陵</v>
      </c>
      <c r="T22" s="616">
        <v>33</v>
      </c>
      <c r="W22" s="10"/>
      <c r="X22" s="10"/>
      <c r="AA22" s="6"/>
      <c r="AB22" s="6"/>
      <c r="AC22" s="6"/>
    </row>
    <row r="23" spans="1:29" s="8" customFormat="1" ht="26.25" customHeight="1">
      <c r="A23" s="612"/>
      <c r="B23" s="617"/>
      <c r="C23" s="614"/>
      <c r="D23" s="614"/>
      <c r="E23" s="526"/>
      <c r="F23" s="519" t="s">
        <v>785</v>
      </c>
      <c r="G23" s="505"/>
      <c r="H23" s="335"/>
      <c r="I23" s="505"/>
      <c r="J23" s="335"/>
      <c r="K23" s="507"/>
      <c r="L23" s="335"/>
      <c r="M23" s="505"/>
      <c r="N23" s="520"/>
      <c r="O23" s="335" t="s">
        <v>765</v>
      </c>
      <c r="P23" s="521"/>
      <c r="Q23" s="613"/>
      <c r="R23" s="614"/>
      <c r="S23" s="614"/>
      <c r="T23" s="617"/>
      <c r="W23" s="10"/>
      <c r="X23" s="10"/>
      <c r="AA23" s="6"/>
      <c r="AB23" s="6"/>
      <c r="AC23" s="6"/>
    </row>
    <row r="24" spans="1:29" s="8" customFormat="1" ht="26.25" customHeight="1">
      <c r="A24" s="612">
        <v>11</v>
      </c>
      <c r="B24" s="613">
        <v>5</v>
      </c>
      <c r="C24" s="614" t="str">
        <f t="shared" ref="C24" si="19">IF(B24="","",VLOOKUP(B24,$B$62:$D$106,2))</f>
        <v>髙橋　大和</v>
      </c>
      <c r="D24" s="614" t="str">
        <f t="shared" ref="D24" si="20">IF(B24="","",VLOOKUP(B24,$B$62:$D$106,3))</f>
        <v>拓大紅陵</v>
      </c>
      <c r="E24" s="527"/>
      <c r="F24" s="522"/>
      <c r="G24" s="333"/>
      <c r="H24" s="335"/>
      <c r="I24" s="505"/>
      <c r="J24" s="516"/>
      <c r="K24" s="507"/>
      <c r="L24" s="335"/>
      <c r="M24" s="335"/>
      <c r="N24" s="505"/>
      <c r="O24" s="514"/>
      <c r="P24" s="501"/>
      <c r="Q24" s="613">
        <v>19</v>
      </c>
      <c r="R24" s="614" t="str">
        <f t="shared" ref="R24" si="21">IF(Q24="","",VLOOKUP(Q24,$B$38:$D$106,2))</f>
        <v>鈴木　健太</v>
      </c>
      <c r="S24" s="614" t="str">
        <f>IF(Q24="","",VLOOKUP(Q24,$B$38:$D$106,3))</f>
        <v>秀明八千代</v>
      </c>
      <c r="T24" s="616">
        <v>34</v>
      </c>
      <c r="W24" s="10"/>
      <c r="X24" s="10"/>
    </row>
    <row r="25" spans="1:29" s="8" customFormat="1" ht="26.25" customHeight="1">
      <c r="A25" s="612"/>
      <c r="B25" s="613"/>
      <c r="C25" s="614"/>
      <c r="D25" s="614"/>
      <c r="E25" s="342"/>
      <c r="F25" s="500"/>
      <c r="G25" s="500"/>
      <c r="H25" s="500"/>
      <c r="I25" s="519" t="s">
        <v>776</v>
      </c>
      <c r="J25" s="520"/>
      <c r="K25" s="517"/>
      <c r="L25" s="535" t="s">
        <v>777</v>
      </c>
      <c r="M25" s="504"/>
      <c r="N25" s="504"/>
      <c r="O25" s="504"/>
      <c r="P25" s="525"/>
      <c r="Q25" s="613"/>
      <c r="R25" s="614"/>
      <c r="S25" s="614"/>
      <c r="T25" s="617"/>
      <c r="W25" s="10"/>
      <c r="X25" s="10"/>
    </row>
    <row r="26" spans="1:29" s="8" customFormat="1" ht="26.25" customHeight="1">
      <c r="A26" s="612">
        <v>12</v>
      </c>
      <c r="B26" s="613">
        <v>6</v>
      </c>
      <c r="C26" s="614" t="str">
        <f t="shared" ref="C26" si="22">IF(B26="","",VLOOKUP(B26,$B$62:$D$106,2))</f>
        <v>見田　尊</v>
      </c>
      <c r="D26" s="614" t="str">
        <f t="shared" ref="D26" si="23">IF(B26="","",VLOOKUP(B26,$B$62:$D$106,3))</f>
        <v>拓大紅陵</v>
      </c>
      <c r="E26" s="498"/>
      <c r="F26" s="499"/>
      <c r="G26" s="500"/>
      <c r="H26" s="500"/>
      <c r="I26" s="507"/>
      <c r="J26" s="543" t="s">
        <v>778</v>
      </c>
      <c r="K26" s="505"/>
      <c r="L26" s="504"/>
      <c r="M26" s="504"/>
      <c r="N26" s="504"/>
      <c r="O26" s="504"/>
      <c r="P26" s="525"/>
      <c r="Q26" s="613">
        <v>16</v>
      </c>
      <c r="R26" s="614" t="str">
        <f t="shared" ref="R26" si="24">IF(Q26="","",VLOOKUP(Q26,$B$38:$D$106,2))</f>
        <v>菅谷　祐斗</v>
      </c>
      <c r="S26" s="614" t="str">
        <f>IF(Q26="","",VLOOKUP(Q26,$B$38:$D$106,3))</f>
        <v>市立銚子</v>
      </c>
      <c r="T26" s="616">
        <v>35</v>
      </c>
      <c r="W26" s="10"/>
      <c r="X26" s="10"/>
    </row>
    <row r="27" spans="1:29" s="8" customFormat="1" ht="26.25" customHeight="1">
      <c r="A27" s="612"/>
      <c r="B27" s="613"/>
      <c r="C27" s="614"/>
      <c r="D27" s="614"/>
      <c r="E27" s="342"/>
      <c r="F27" s="502" t="s">
        <v>786</v>
      </c>
      <c r="G27" s="514"/>
      <c r="H27" s="335"/>
      <c r="I27" s="505"/>
      <c r="J27" s="335"/>
      <c r="K27" s="505"/>
      <c r="L27" s="335"/>
      <c r="M27" s="335"/>
      <c r="N27" s="517"/>
      <c r="O27" s="343" t="s">
        <v>766</v>
      </c>
      <c r="P27" s="521"/>
      <c r="Q27" s="613"/>
      <c r="R27" s="614"/>
      <c r="S27" s="614"/>
      <c r="T27" s="617"/>
      <c r="W27" s="10"/>
      <c r="X27" s="10"/>
    </row>
    <row r="28" spans="1:29" s="8" customFormat="1" ht="26.25" customHeight="1">
      <c r="A28" s="612">
        <v>13</v>
      </c>
      <c r="B28" s="613">
        <v>43</v>
      </c>
      <c r="C28" s="614" t="str">
        <f t="shared" ref="C28" si="25">IF(B28="","",VLOOKUP(B28,$B$62:$D$106,2))</f>
        <v>関根　佳汰</v>
      </c>
      <c r="D28" s="614" t="str">
        <f t="shared" ref="D28" si="26">IF(B28="","",VLOOKUP(B28,$B$62:$D$106,3))</f>
        <v>清水</v>
      </c>
      <c r="E28" s="498"/>
      <c r="F28" s="507"/>
      <c r="G28" s="509"/>
      <c r="H28" s="335"/>
      <c r="I28" s="505"/>
      <c r="J28" s="335"/>
      <c r="K28" s="505"/>
      <c r="L28" s="335"/>
      <c r="M28" s="505"/>
      <c r="N28" s="515"/>
      <c r="O28" s="335"/>
      <c r="P28" s="525"/>
      <c r="Q28" s="613">
        <v>44</v>
      </c>
      <c r="R28" s="614" t="str">
        <f t="shared" ref="R28" si="27">IF(Q28="","",VLOOKUP(Q28,$B$38:$D$106,2))</f>
        <v>酒井　渓吾</v>
      </c>
      <c r="S28" s="614" t="str">
        <f>IF(Q28="","",VLOOKUP(Q28,$B$38:$D$106,3))</f>
        <v>昭和学院</v>
      </c>
      <c r="T28" s="616">
        <v>36</v>
      </c>
      <c r="W28" s="10"/>
      <c r="X28" s="10"/>
    </row>
    <row r="29" spans="1:29" s="8" customFormat="1" ht="26.25" customHeight="1">
      <c r="A29" s="612"/>
      <c r="B29" s="613"/>
      <c r="C29" s="614"/>
      <c r="D29" s="614"/>
      <c r="E29" s="510" t="s">
        <v>739</v>
      </c>
      <c r="F29" s="511"/>
      <c r="G29" s="505"/>
      <c r="H29" s="335"/>
      <c r="I29" s="505"/>
      <c r="J29" s="335"/>
      <c r="K29" s="505"/>
      <c r="L29" s="335"/>
      <c r="M29" s="505"/>
      <c r="N29" s="516"/>
      <c r="O29" s="542"/>
      <c r="P29" s="521" t="s">
        <v>746</v>
      </c>
      <c r="Q29" s="613"/>
      <c r="R29" s="614"/>
      <c r="S29" s="614"/>
      <c r="T29" s="617"/>
      <c r="W29" s="10"/>
      <c r="X29" s="10"/>
    </row>
    <row r="30" spans="1:29" s="8" customFormat="1" ht="26.25" customHeight="1">
      <c r="A30" s="612">
        <v>14</v>
      </c>
      <c r="B30" s="613">
        <v>38</v>
      </c>
      <c r="C30" s="614" t="str">
        <f t="shared" ref="C30" si="28">IF(B30="","",VLOOKUP(B30,$B$62:$D$106,2))</f>
        <v>花田　滉季</v>
      </c>
      <c r="D30" s="614" t="str">
        <f t="shared" ref="D30" si="29">IF(B30="","",VLOOKUP(B30,$B$62:$D$106,3))</f>
        <v>日体大柏</v>
      </c>
      <c r="E30" s="518"/>
      <c r="F30" s="500"/>
      <c r="G30" s="505"/>
      <c r="H30" s="334"/>
      <c r="I30" s="505"/>
      <c r="J30" s="525"/>
      <c r="K30" s="505"/>
      <c r="L30" s="335"/>
      <c r="M30" s="517"/>
      <c r="N30" s="334" t="s">
        <v>772</v>
      </c>
      <c r="O30" s="505"/>
      <c r="P30" s="525"/>
      <c r="Q30" s="613">
        <v>20</v>
      </c>
      <c r="R30" s="614" t="str">
        <f t="shared" ref="R30" si="30">IF(Q30="","",VLOOKUP(Q30,$B$38:$D$106,2))</f>
        <v>友部　力輝</v>
      </c>
      <c r="S30" s="614" t="str">
        <f>IF(Q30="","",VLOOKUP(Q30,$B$38:$D$106,3))</f>
        <v>秀明八千代</v>
      </c>
      <c r="T30" s="616">
        <v>37</v>
      </c>
      <c r="W30" s="10"/>
      <c r="X30" s="10"/>
    </row>
    <row r="31" spans="1:29" s="8" customFormat="1" ht="26.25" customHeight="1">
      <c r="A31" s="612"/>
      <c r="B31" s="613"/>
      <c r="C31" s="614"/>
      <c r="D31" s="614"/>
      <c r="E31" s="342"/>
      <c r="F31" s="500"/>
      <c r="G31" s="505" t="s">
        <v>781</v>
      </c>
      <c r="H31" s="514"/>
      <c r="I31" s="505"/>
      <c r="J31" s="525"/>
      <c r="K31" s="505"/>
      <c r="L31" s="516"/>
      <c r="M31" s="505"/>
      <c r="N31" s="335"/>
      <c r="O31" s="335"/>
      <c r="P31" s="521"/>
      <c r="Q31" s="613"/>
      <c r="R31" s="614"/>
      <c r="S31" s="614"/>
      <c r="T31" s="617"/>
      <c r="W31" s="10"/>
      <c r="X31" s="10"/>
    </row>
    <row r="32" spans="1:29" ht="26.25" customHeight="1">
      <c r="A32" s="612">
        <v>15</v>
      </c>
      <c r="B32" s="613">
        <v>21</v>
      </c>
      <c r="C32" s="614" t="str">
        <f t="shared" ref="C32" si="31">IF(B32="","",VLOOKUP(B32,$B$62:$D$106,2))</f>
        <v>渡邉　隼平</v>
      </c>
      <c r="D32" s="614" t="str">
        <f t="shared" ref="D32" si="32">IF(B32="","",VLOOKUP(B32,$B$62:$D$106,3))</f>
        <v>秀明八千代</v>
      </c>
      <c r="E32" s="536"/>
      <c r="F32" s="336"/>
      <c r="G32" s="537"/>
      <c r="H32" s="532"/>
      <c r="I32" s="537"/>
      <c r="J32" s="335"/>
      <c r="K32" s="505"/>
      <c r="L32" s="505"/>
      <c r="M32" s="516"/>
      <c r="N32" s="335"/>
      <c r="O32" s="335"/>
      <c r="P32" s="525"/>
      <c r="Q32" s="613">
        <v>34</v>
      </c>
      <c r="R32" s="614" t="str">
        <f t="shared" ref="R32" si="33">IF(Q32="","",VLOOKUP(Q32,$B$38:$D$106,2))</f>
        <v>十河　宏太朗</v>
      </c>
      <c r="S32" s="614" t="str">
        <f>IF(Q32="","",VLOOKUP(Q32,$B$38:$D$106,3))</f>
        <v>千葉南</v>
      </c>
      <c r="T32" s="616">
        <v>38</v>
      </c>
      <c r="W32" s="228"/>
    </row>
    <row r="33" spans="1:23" ht="26.25" customHeight="1">
      <c r="A33" s="612"/>
      <c r="B33" s="613"/>
      <c r="C33" s="614"/>
      <c r="D33" s="614"/>
      <c r="E33" s="538" t="s">
        <v>740</v>
      </c>
      <c r="F33" s="531"/>
      <c r="G33" s="537"/>
      <c r="H33" s="537"/>
      <c r="I33" s="537"/>
      <c r="J33" s="335"/>
      <c r="K33" s="505"/>
      <c r="L33" s="505"/>
      <c r="M33" s="505"/>
      <c r="N33" s="505"/>
      <c r="O33" s="343" t="s">
        <v>767</v>
      </c>
      <c r="P33" s="521"/>
      <c r="Q33" s="613"/>
      <c r="R33" s="614"/>
      <c r="S33" s="614"/>
      <c r="T33" s="617"/>
      <c r="W33" s="228"/>
    </row>
    <row r="34" spans="1:23" ht="26.25" customHeight="1">
      <c r="A34" s="612">
        <v>16</v>
      </c>
      <c r="B34" s="613">
        <v>8</v>
      </c>
      <c r="C34" s="614" t="str">
        <f t="shared" ref="C34" si="34">IF(B34="","",VLOOKUP(B34,$B$62:$D$106,2))</f>
        <v>杉村　光太郎</v>
      </c>
      <c r="D34" s="614" t="str">
        <f t="shared" ref="D34" si="35">IF(B34="","",VLOOKUP(B34,$B$62:$D$106,3))</f>
        <v>木更津総合</v>
      </c>
      <c r="E34" s="518"/>
      <c r="F34" s="508"/>
      <c r="G34" s="505"/>
      <c r="H34" s="516"/>
      <c r="I34" s="505"/>
      <c r="J34" s="335"/>
      <c r="K34" s="505"/>
      <c r="L34" s="505"/>
      <c r="M34" s="335"/>
      <c r="N34" s="509"/>
      <c r="O34" s="335"/>
      <c r="P34" s="525"/>
      <c r="Q34" s="613">
        <v>17</v>
      </c>
      <c r="R34" s="614" t="str">
        <f t="shared" ref="R34" si="36">IF(Q34="","",VLOOKUP(Q34,$B$38:$D$106,2))</f>
        <v>宮内　崇多</v>
      </c>
      <c r="S34" s="614" t="str">
        <f t="shared" ref="S34" si="37">IF(Q34="","",VLOOKUP(Q34,$B$38:$D$106,3))</f>
        <v>佐原</v>
      </c>
      <c r="T34" s="616">
        <v>39</v>
      </c>
      <c r="W34" s="228"/>
    </row>
    <row r="35" spans="1:23" ht="26.25" customHeight="1">
      <c r="A35" s="612"/>
      <c r="B35" s="613"/>
      <c r="C35" s="614"/>
      <c r="D35" s="614"/>
      <c r="E35" s="342"/>
      <c r="F35" s="519" t="s">
        <v>787</v>
      </c>
      <c r="G35" s="520"/>
      <c r="H35" s="505"/>
      <c r="I35" s="505"/>
      <c r="J35" s="525"/>
      <c r="K35" s="335"/>
      <c r="L35" s="520"/>
      <c r="M35" s="335" t="s">
        <v>775</v>
      </c>
      <c r="N35" s="335"/>
      <c r="O35" s="343"/>
      <c r="P35" s="521"/>
      <c r="Q35" s="613"/>
      <c r="R35" s="614"/>
      <c r="S35" s="614"/>
      <c r="T35" s="617"/>
      <c r="W35" s="228"/>
    </row>
    <row r="36" spans="1:23" ht="26.25" customHeight="1">
      <c r="A36" s="612">
        <v>17</v>
      </c>
      <c r="B36" s="613">
        <v>40</v>
      </c>
      <c r="C36" s="614" t="str">
        <f t="shared" ref="C36" si="38">IF(B36="","",VLOOKUP(B36,$B$62:$D$106,2))</f>
        <v>袴田　竜生</v>
      </c>
      <c r="D36" s="614" t="str">
        <f t="shared" ref="D36" si="39">IF(B36="","",VLOOKUP(B36,$B$62:$D$106,3))</f>
        <v>西武台</v>
      </c>
      <c r="E36" s="498"/>
      <c r="F36" s="522"/>
      <c r="G36" s="335"/>
      <c r="H36" s="505"/>
      <c r="I36" s="505"/>
      <c r="J36" s="525"/>
      <c r="K36" s="335"/>
      <c r="L36" s="505"/>
      <c r="M36" s="335"/>
      <c r="N36" s="335"/>
      <c r="O36" s="528"/>
      <c r="P36" s="501"/>
      <c r="Q36" s="613">
        <v>25</v>
      </c>
      <c r="R36" s="614" t="str">
        <f t="shared" ref="R36" si="40">IF(Q36="","",VLOOKUP(Q36,$B$38:$D$106,2))</f>
        <v>髙橋　陸</v>
      </c>
      <c r="S36" s="614" t="str">
        <f t="shared" ref="S36" si="41">IF(Q36="","",VLOOKUP(Q36,$B$38:$D$106,3))</f>
        <v>千葉経済</v>
      </c>
      <c r="T36" s="616">
        <v>40</v>
      </c>
    </row>
    <row r="37" spans="1:23" ht="26.25" customHeight="1">
      <c r="A37" s="612"/>
      <c r="B37" s="613"/>
      <c r="C37" s="614"/>
      <c r="D37" s="614"/>
      <c r="E37" s="342"/>
      <c r="F37" s="500"/>
      <c r="G37" s="335"/>
      <c r="H37" s="505" t="s">
        <v>791</v>
      </c>
      <c r="I37" s="517"/>
      <c r="J37" s="525"/>
      <c r="K37" s="335"/>
      <c r="L37" s="505"/>
      <c r="M37" s="335"/>
      <c r="N37" s="517"/>
      <c r="O37" s="335" t="s">
        <v>768</v>
      </c>
      <c r="P37" s="506"/>
      <c r="Q37" s="613"/>
      <c r="R37" s="614"/>
      <c r="S37" s="614"/>
      <c r="T37" s="617"/>
    </row>
    <row r="38" spans="1:23" ht="26.25" customHeight="1">
      <c r="A38" s="612">
        <v>18</v>
      </c>
      <c r="B38" s="613">
        <v>29</v>
      </c>
      <c r="C38" s="614" t="str">
        <f t="shared" ref="C38" si="42">IF(B38="","",VLOOKUP(B38,$B$62:$D$106,2))</f>
        <v>鍋島　翔太</v>
      </c>
      <c r="D38" s="614" t="str">
        <f t="shared" ref="D38" si="43">IF(B38="","",VLOOKUP(B38,$B$62:$D$106,3))</f>
        <v>渋谷幕張</v>
      </c>
      <c r="E38" s="536"/>
      <c r="F38" s="529"/>
      <c r="G38" s="336"/>
      <c r="H38" s="537"/>
      <c r="I38" s="336"/>
      <c r="J38" s="525"/>
      <c r="K38" s="335"/>
      <c r="L38" s="505"/>
      <c r="M38" s="505"/>
      <c r="N38" s="505"/>
      <c r="O38" s="335"/>
      <c r="P38" s="501"/>
      <c r="Q38" s="613">
        <v>26</v>
      </c>
      <c r="R38" s="614" t="str">
        <f t="shared" ref="R38" si="44">IF(Q38="","",VLOOKUP(Q38,$B$38:$D$106,2))</f>
        <v>岡田　朝</v>
      </c>
      <c r="S38" s="614" t="str">
        <f t="shared" ref="S38" si="45">IF(Q38="","",VLOOKUP(Q38,$B$38:$D$106,3))</f>
        <v>習志野</v>
      </c>
      <c r="T38" s="616">
        <v>41</v>
      </c>
    </row>
    <row r="39" spans="1:23" ht="26.25" customHeight="1">
      <c r="A39" s="612"/>
      <c r="B39" s="613"/>
      <c r="C39" s="614"/>
      <c r="D39" s="614"/>
      <c r="E39" s="337"/>
      <c r="F39" s="541" t="s">
        <v>788</v>
      </c>
      <c r="G39" s="336"/>
      <c r="H39" s="537"/>
      <c r="I39" s="336"/>
      <c r="J39" s="525"/>
      <c r="K39" s="335"/>
      <c r="L39" s="505"/>
      <c r="M39" s="505"/>
      <c r="N39" s="505"/>
      <c r="O39" s="520"/>
      <c r="P39" s="525" t="s">
        <v>747</v>
      </c>
      <c r="Q39" s="613"/>
      <c r="R39" s="614"/>
      <c r="S39" s="614"/>
      <c r="T39" s="617"/>
    </row>
    <row r="40" spans="1:23" ht="26.25" customHeight="1">
      <c r="A40" s="612">
        <v>19</v>
      </c>
      <c r="B40" s="613">
        <v>36</v>
      </c>
      <c r="C40" s="614" t="str">
        <f t="shared" ref="C40" si="46">IF(B40="","",VLOOKUP(B40,$B$62:$D$106,2))</f>
        <v>藤井　智章</v>
      </c>
      <c r="D40" s="614" t="str">
        <f t="shared" ref="D40" si="47">IF(B40="","",VLOOKUP(B40,$B$62:$D$106,3))</f>
        <v>麗澤</v>
      </c>
      <c r="E40" s="498"/>
      <c r="F40" s="537"/>
      <c r="G40" s="515"/>
      <c r="H40" s="505"/>
      <c r="I40" s="335"/>
      <c r="J40" s="525"/>
      <c r="K40" s="335"/>
      <c r="L40" s="505"/>
      <c r="M40" s="505"/>
      <c r="N40" s="335"/>
      <c r="O40" s="505"/>
      <c r="P40" s="501"/>
      <c r="Q40" s="613">
        <v>35</v>
      </c>
      <c r="R40" s="614" t="str">
        <f t="shared" ref="R40" si="48">IF(Q40="","",VLOOKUP(Q40,$B$38:$D$106,2))</f>
        <v>甲賀　響</v>
      </c>
      <c r="S40" s="614" t="str">
        <f t="shared" ref="S40" si="49">IF(Q40="","",VLOOKUP(Q40,$B$38:$D$106,3))</f>
        <v>麗澤</v>
      </c>
      <c r="T40" s="616">
        <v>42</v>
      </c>
    </row>
    <row r="41" spans="1:23" ht="26.25" customHeight="1">
      <c r="A41" s="612"/>
      <c r="B41" s="613"/>
      <c r="C41" s="614"/>
      <c r="D41" s="614"/>
      <c r="E41" s="510" t="s">
        <v>741</v>
      </c>
      <c r="F41" s="539"/>
      <c r="G41" s="516"/>
      <c r="H41" s="505"/>
      <c r="I41" s="335"/>
      <c r="J41" s="525"/>
      <c r="K41" s="335"/>
      <c r="L41" s="505"/>
      <c r="M41" s="517"/>
      <c r="N41" s="335" t="s">
        <v>773</v>
      </c>
      <c r="O41" s="335"/>
      <c r="P41" s="525"/>
      <c r="Q41" s="613"/>
      <c r="R41" s="614"/>
      <c r="S41" s="614"/>
      <c r="T41" s="617"/>
    </row>
    <row r="42" spans="1:23" ht="26.25" customHeight="1">
      <c r="A42" s="612">
        <v>20</v>
      </c>
      <c r="B42" s="613">
        <v>3</v>
      </c>
      <c r="C42" s="614" t="str">
        <f t="shared" ref="C42" si="50">IF(B42="","",VLOOKUP(B42,$B$62:$D$106,2))</f>
        <v>室井　悠汰</v>
      </c>
      <c r="D42" s="614" t="str">
        <f t="shared" ref="D42" si="51">IF(B42="","",VLOOKUP(B42,$B$62:$D$106,3))</f>
        <v>拓大紅陵</v>
      </c>
      <c r="E42" s="518"/>
      <c r="F42" s="178"/>
      <c r="G42" s="505"/>
      <c r="H42" s="505"/>
      <c r="I42" s="335"/>
      <c r="J42" s="525"/>
      <c r="K42" s="335"/>
      <c r="L42" s="335"/>
      <c r="M42" s="505"/>
      <c r="N42" s="335"/>
      <c r="O42" s="335"/>
      <c r="P42" s="501"/>
      <c r="Q42" s="613">
        <v>23</v>
      </c>
      <c r="R42" s="614" t="str">
        <f t="shared" ref="R42" si="52">IF(Q42="","",VLOOKUP(Q42,$B$38:$D$106,2))</f>
        <v>岩井　康稀</v>
      </c>
      <c r="S42" s="614" t="str">
        <f t="shared" ref="S42" si="53">IF(Q42="","",VLOOKUP(Q42,$B$38:$D$106,3))</f>
        <v>東総工業</v>
      </c>
      <c r="T42" s="616">
        <v>43</v>
      </c>
    </row>
    <row r="43" spans="1:23" ht="26.25" customHeight="1">
      <c r="A43" s="612"/>
      <c r="B43" s="613"/>
      <c r="C43" s="614"/>
      <c r="D43" s="614"/>
      <c r="E43" s="513"/>
      <c r="F43" s="178"/>
      <c r="G43" s="505" t="s">
        <v>782</v>
      </c>
      <c r="H43" s="520"/>
      <c r="I43" s="335"/>
      <c r="J43" s="525"/>
      <c r="K43" s="335"/>
      <c r="L43" s="335"/>
      <c r="M43" s="505"/>
      <c r="N43" s="335"/>
      <c r="O43" s="517"/>
      <c r="P43" s="525" t="s">
        <v>748</v>
      </c>
      <c r="Q43" s="613"/>
      <c r="R43" s="614"/>
      <c r="S43" s="614"/>
      <c r="T43" s="617"/>
    </row>
    <row r="44" spans="1:23" ht="26.25" customHeight="1">
      <c r="A44" s="612">
        <v>21</v>
      </c>
      <c r="B44" s="613">
        <v>24</v>
      </c>
      <c r="C44" s="614" t="str">
        <f t="shared" ref="C44" si="54">IF(B44="","",VLOOKUP(B44,$B$62:$D$106,2))</f>
        <v>磯見　健太</v>
      </c>
      <c r="D44" s="614" t="str">
        <f t="shared" ref="D44" si="55">IF(B44="","",VLOOKUP(B44,$B$62:$D$106,3))</f>
        <v>千葉経済</v>
      </c>
      <c r="E44" s="498"/>
      <c r="F44" s="178"/>
      <c r="G44" s="505"/>
      <c r="H44" s="334"/>
      <c r="I44" s="335"/>
      <c r="J44" s="525"/>
      <c r="K44" s="335"/>
      <c r="L44" s="335"/>
      <c r="M44" s="505"/>
      <c r="N44" s="505"/>
      <c r="O44" s="505"/>
      <c r="P44" s="501"/>
      <c r="Q44" s="613">
        <v>7</v>
      </c>
      <c r="R44" s="614" t="str">
        <f t="shared" ref="R44" si="56">IF(Q44="","",VLOOKUP(Q44,$B$38:$D$106,2))</f>
        <v>高司　龍聖</v>
      </c>
      <c r="S44" s="614" t="str">
        <f t="shared" ref="S44" si="57">IF(Q44="","",VLOOKUP(Q44,$B$38:$D$106,3))</f>
        <v>木更津総合</v>
      </c>
      <c r="T44" s="616">
        <v>44</v>
      </c>
    </row>
    <row r="45" spans="1:23" ht="26.25" customHeight="1">
      <c r="A45" s="612"/>
      <c r="B45" s="613"/>
      <c r="C45" s="614"/>
      <c r="D45" s="614"/>
      <c r="E45" s="510" t="s">
        <v>742</v>
      </c>
      <c r="F45" s="531"/>
      <c r="G45" s="505"/>
      <c r="H45" s="334"/>
      <c r="I45" s="335"/>
      <c r="J45" s="525"/>
      <c r="K45" s="335"/>
      <c r="L45" s="335"/>
      <c r="M45" s="505"/>
      <c r="N45" s="517"/>
      <c r="O45" s="335" t="s">
        <v>769</v>
      </c>
      <c r="P45" s="525"/>
      <c r="Q45" s="613"/>
      <c r="R45" s="614"/>
      <c r="S45" s="614"/>
      <c r="T45" s="617"/>
    </row>
    <row r="46" spans="1:23" ht="26.25" customHeight="1">
      <c r="A46" s="612">
        <v>22</v>
      </c>
      <c r="B46" s="613">
        <v>15</v>
      </c>
      <c r="C46" s="614" t="str">
        <f t="shared" ref="C46" si="58">IF(B46="","",VLOOKUP(B46,$B$62:$D$106,2))</f>
        <v>塚口　昂佑</v>
      </c>
      <c r="D46" s="614" t="str">
        <f t="shared" ref="D46" si="59">IF(B46="","",VLOOKUP(B46,$B$62:$D$106,3))</f>
        <v>市立銚子</v>
      </c>
      <c r="E46" s="518"/>
      <c r="F46" s="532"/>
      <c r="G46" s="505"/>
      <c r="H46" s="335"/>
      <c r="I46" s="335"/>
      <c r="J46" s="525"/>
      <c r="K46" s="335"/>
      <c r="L46" s="335"/>
      <c r="M46" s="335"/>
      <c r="N46" s="505"/>
      <c r="O46" s="528"/>
      <c r="P46" s="501"/>
      <c r="Q46" s="613">
        <v>2</v>
      </c>
      <c r="R46" s="614" t="str">
        <f>IF(Q46="","",VLOOKUP(Q46,$B$38:$D$99,2))</f>
        <v>市瀬　皇稀</v>
      </c>
      <c r="S46" s="614" t="str">
        <f t="shared" ref="S46" si="60">IF(Q46="","",VLOOKUP(Q46,$B$38:$D$106,3))</f>
        <v>拓大紅陵</v>
      </c>
      <c r="T46" s="616">
        <v>45</v>
      </c>
    </row>
    <row r="47" spans="1:23" ht="26.25" customHeight="1">
      <c r="A47" s="612"/>
      <c r="B47" s="613"/>
      <c r="C47" s="614"/>
      <c r="D47" s="614"/>
      <c r="E47" s="342"/>
      <c r="F47" s="533" t="s">
        <v>789</v>
      </c>
      <c r="G47" s="520"/>
      <c r="H47" s="335"/>
      <c r="I47" s="335"/>
      <c r="J47" s="525"/>
      <c r="K47" s="335"/>
      <c r="L47" s="335"/>
      <c r="M47" s="335"/>
      <c r="N47" s="335"/>
      <c r="O47" s="335"/>
      <c r="P47" s="525"/>
      <c r="Q47" s="613"/>
      <c r="R47" s="614"/>
      <c r="S47" s="614"/>
      <c r="T47" s="617"/>
    </row>
    <row r="48" spans="1:23" ht="26.25" customHeight="1">
      <c r="A48" s="612">
        <v>23</v>
      </c>
      <c r="B48" s="613">
        <v>32</v>
      </c>
      <c r="C48" s="614" t="str">
        <f t="shared" ref="C48" si="61">IF(B48="","",VLOOKUP(B48,$B$62:$D$106,2))</f>
        <v>中田　翔也</v>
      </c>
      <c r="D48" s="614" t="str">
        <f t="shared" ref="D48" si="62">IF(B48="","",VLOOKUP(B48,$B$62:$D$106,3))</f>
        <v>敬愛学園</v>
      </c>
      <c r="E48" s="498"/>
      <c r="F48" s="517"/>
      <c r="G48" s="335"/>
      <c r="H48" s="335"/>
      <c r="I48" s="335"/>
      <c r="J48" s="525"/>
      <c r="K48" s="335"/>
      <c r="L48" s="335"/>
      <c r="M48" s="335"/>
      <c r="N48" s="335"/>
      <c r="O48" s="335"/>
      <c r="P48" s="525"/>
      <c r="Q48" s="456"/>
      <c r="R48" s="456" t="str">
        <f>IF(Q48="","",VLOOKUP(Q48,$B$38:$D$99,2))</f>
        <v/>
      </c>
      <c r="S48" s="455" t="str">
        <f>IF(Q48="","",VLOOKUP(Q48,$B$38:$D$99,3))</f>
        <v/>
      </c>
      <c r="T48" s="456"/>
    </row>
    <row r="49" spans="1:24" ht="26.25" customHeight="1">
      <c r="A49" s="612"/>
      <c r="B49" s="613"/>
      <c r="C49" s="614"/>
      <c r="D49" s="614"/>
      <c r="E49" s="342"/>
      <c r="F49" s="335"/>
      <c r="G49" s="335"/>
      <c r="H49" s="335"/>
      <c r="I49" s="335"/>
      <c r="J49" s="525"/>
      <c r="K49" s="335"/>
      <c r="L49" s="335"/>
      <c r="M49" s="335"/>
      <c r="N49" s="335"/>
      <c r="O49" s="335"/>
      <c r="P49" s="525"/>
      <c r="Q49" s="247"/>
      <c r="R49" s="247"/>
      <c r="S49" s="182"/>
      <c r="T49" s="247"/>
    </row>
    <row r="50" spans="1:24" ht="26.25" customHeight="1">
      <c r="A50" s="456"/>
      <c r="B50" s="456"/>
      <c r="C50" s="456" t="str">
        <f t="shared" ref="C50" si="63">IF(B50="","",VLOOKUP(B50,$B$62:$D$106,2))</f>
        <v/>
      </c>
      <c r="D50" s="455" t="str">
        <f t="shared" ref="D50" si="64">IF(B50="","",VLOOKUP(B50,$B$62:$D$106,3))</f>
        <v/>
      </c>
      <c r="E50" s="2"/>
      <c r="F50" s="2"/>
      <c r="G50" s="2"/>
      <c r="H50" s="2"/>
      <c r="I50" s="2"/>
      <c r="J50"/>
      <c r="K50" s="2"/>
      <c r="L50" s="2"/>
      <c r="M50" s="2"/>
      <c r="N50" s="2"/>
      <c r="O50" s="2"/>
      <c r="P50"/>
      <c r="Q50" s="247"/>
      <c r="R50" s="247" t="str">
        <f>IF(Q50="","",VLOOKUP(Q50,$B$38:$D$99,2))</f>
        <v/>
      </c>
      <c r="S50" s="182" t="str">
        <f>IF(Q50="","",VLOOKUP(Q50,$B$38:$D$99,3))</f>
        <v/>
      </c>
      <c r="T50" s="247"/>
      <c r="W50" s="327"/>
      <c r="X50" s="327"/>
    </row>
    <row r="51" spans="1:24" ht="26.25" customHeight="1">
      <c r="A51" s="457"/>
      <c r="B51" s="457"/>
      <c r="C51" s="24" t="s">
        <v>585</v>
      </c>
      <c r="D51" s="457"/>
      <c r="F51" s="29"/>
      <c r="G51" s="29"/>
      <c r="H51" s="29"/>
      <c r="I51" s="29"/>
      <c r="J51" s="26"/>
      <c r="K51" s="350"/>
      <c r="L51" s="2"/>
      <c r="M51" s="2"/>
      <c r="N51" s="2"/>
      <c r="O51" s="2"/>
      <c r="P51"/>
      <c r="Q51" s="247"/>
      <c r="R51" s="247"/>
      <c r="S51" s="182"/>
      <c r="T51" s="247"/>
    </row>
    <row r="52" spans="1:24" ht="26.25" customHeight="1">
      <c r="A52" s="612">
        <v>46</v>
      </c>
      <c r="B52" s="613"/>
      <c r="C52" s="614" t="str">
        <f t="shared" ref="C52" si="65">IF(B52="","",VLOOKUP(B52,$B$62:$D$106,2))</f>
        <v/>
      </c>
      <c r="D52" s="614" t="str">
        <f t="shared" ref="D52" si="66">IF(B52="","",VLOOKUP(B52,$B$62:$D$106,3))</f>
        <v/>
      </c>
      <c r="F52" s="29"/>
      <c r="G52" s="29"/>
      <c r="H52" s="29"/>
      <c r="I52" s="29"/>
      <c r="J52" s="26"/>
      <c r="K52" s="350"/>
      <c r="L52" s="2"/>
      <c r="M52" s="2"/>
      <c r="N52" s="2"/>
      <c r="O52" s="2"/>
      <c r="P52"/>
      <c r="Q52" s="247"/>
      <c r="R52" s="247" t="str">
        <f>IF(Q52="","",VLOOKUP(Q52,$B$38:$D$99,2))</f>
        <v/>
      </c>
      <c r="S52" s="182" t="str">
        <f>IF(Q52="","",VLOOKUP(Q52,$B$38:$D$99,3))</f>
        <v/>
      </c>
      <c r="T52" s="247"/>
    </row>
    <row r="53" spans="1:24" ht="26.25" customHeight="1">
      <c r="A53" s="612"/>
      <c r="B53" s="613"/>
      <c r="C53" s="614"/>
      <c r="D53" s="614"/>
      <c r="E53" s="413"/>
      <c r="F53" s="541" t="s">
        <v>866</v>
      </c>
      <c r="G53" s="29"/>
      <c r="H53" s="29"/>
      <c r="I53" s="29"/>
      <c r="J53" s="26"/>
      <c r="K53" s="350"/>
      <c r="L53" s="348"/>
      <c r="M53" s="351"/>
      <c r="N53" s="351"/>
      <c r="O53" s="29"/>
      <c r="Q53" s="247"/>
      <c r="R53" s="247"/>
      <c r="S53" s="182"/>
      <c r="T53" s="247"/>
      <c r="W53" s="327"/>
      <c r="X53" s="327"/>
    </row>
    <row r="54" spans="1:24" ht="26.25" customHeight="1">
      <c r="A54" s="612">
        <v>47</v>
      </c>
      <c r="B54" s="616"/>
      <c r="C54" s="614" t="str">
        <f t="shared" ref="C54" si="67">IF(B54="","",VLOOKUP(B54,$B$62:$D$106,2))</f>
        <v/>
      </c>
      <c r="D54" s="614" t="str">
        <f t="shared" ref="D54" si="68">IF(B54="","",VLOOKUP(B54,$B$62:$D$106,3))</f>
        <v/>
      </c>
      <c r="E54" s="342"/>
      <c r="F54" s="335"/>
      <c r="G54" s="333"/>
      <c r="H54" s="29"/>
      <c r="R54" s="327"/>
      <c r="W54" s="327"/>
      <c r="X54" s="327"/>
    </row>
    <row r="55" spans="1:24" ht="26.25" customHeight="1">
      <c r="A55" s="612"/>
      <c r="B55" s="617"/>
      <c r="C55" s="614"/>
      <c r="D55" s="614"/>
      <c r="E55" s="411"/>
      <c r="F55" s="412"/>
      <c r="G55" s="336"/>
      <c r="R55" s="327"/>
      <c r="W55" s="327"/>
      <c r="X55" s="327"/>
    </row>
    <row r="56" spans="1:24" ht="26.25" customHeight="1">
      <c r="C56" s="327"/>
      <c r="R56" s="327"/>
      <c r="W56" s="327"/>
      <c r="X56" s="327"/>
    </row>
    <row r="60" spans="1:24" ht="26.25" customHeight="1">
      <c r="A60" s="623" t="s">
        <v>107</v>
      </c>
      <c r="B60" s="623"/>
      <c r="C60" s="623" t="s">
        <v>442</v>
      </c>
      <c r="D60" s="623"/>
      <c r="E60" s="323"/>
    </row>
    <row r="61" spans="1:24" ht="26.25" customHeight="1">
      <c r="A61" s="324"/>
      <c r="B61" s="325" t="s">
        <v>108</v>
      </c>
      <c r="C61" s="270" t="s">
        <v>0</v>
      </c>
      <c r="D61" s="326" t="s">
        <v>1</v>
      </c>
      <c r="E61" s="323"/>
    </row>
    <row r="62" spans="1:24" ht="26.25" customHeight="1">
      <c r="A62" s="324"/>
      <c r="B62" s="418">
        <v>1</v>
      </c>
      <c r="C62" s="400" t="s">
        <v>109</v>
      </c>
      <c r="D62" s="326" t="s">
        <v>9</v>
      </c>
      <c r="E62" s="419"/>
    </row>
    <row r="63" spans="1:24" ht="26.25" customHeight="1">
      <c r="A63" s="324"/>
      <c r="B63" s="418">
        <v>2</v>
      </c>
      <c r="C63" s="400" t="s">
        <v>178</v>
      </c>
      <c r="D63" s="326" t="s">
        <v>9</v>
      </c>
      <c r="E63" s="419" t="s">
        <v>543</v>
      </c>
    </row>
    <row r="64" spans="1:24" ht="26.25" customHeight="1">
      <c r="A64" s="324"/>
      <c r="B64" s="418">
        <v>3</v>
      </c>
      <c r="C64" s="400" t="s">
        <v>547</v>
      </c>
      <c r="D64" s="326" t="s">
        <v>9</v>
      </c>
      <c r="E64" s="419"/>
    </row>
    <row r="65" spans="1:24" ht="26.25" customHeight="1">
      <c r="A65" s="324"/>
      <c r="B65" s="418">
        <v>4</v>
      </c>
      <c r="C65" s="400" t="s">
        <v>249</v>
      </c>
      <c r="D65" s="326" t="s">
        <v>9</v>
      </c>
      <c r="E65" s="419" t="s">
        <v>544</v>
      </c>
    </row>
    <row r="66" spans="1:24" ht="26.25" customHeight="1">
      <c r="A66" s="324"/>
      <c r="B66" s="418">
        <v>5</v>
      </c>
      <c r="C66" s="400" t="s">
        <v>250</v>
      </c>
      <c r="D66" s="326" t="s">
        <v>9</v>
      </c>
      <c r="E66" s="419" t="s">
        <v>545</v>
      </c>
    </row>
    <row r="67" spans="1:24" ht="26.25" customHeight="1">
      <c r="A67" s="324"/>
      <c r="B67" s="418">
        <v>6</v>
      </c>
      <c r="C67" s="400" t="s">
        <v>251</v>
      </c>
      <c r="D67" s="326" t="s">
        <v>9</v>
      </c>
      <c r="E67" s="419" t="s">
        <v>546</v>
      </c>
    </row>
    <row r="68" spans="1:24" ht="26.25" customHeight="1">
      <c r="A68" s="324"/>
      <c r="B68" s="418">
        <v>7</v>
      </c>
      <c r="C68" s="400" t="s">
        <v>252</v>
      </c>
      <c r="D68" s="326" t="s">
        <v>10</v>
      </c>
      <c r="E68" s="419"/>
    </row>
    <row r="69" spans="1:24" ht="26.25" customHeight="1">
      <c r="A69" s="324"/>
      <c r="B69" s="418">
        <v>8</v>
      </c>
      <c r="C69" s="400" t="s">
        <v>253</v>
      </c>
      <c r="D69" s="326" t="s">
        <v>10</v>
      </c>
      <c r="E69" s="419"/>
    </row>
    <row r="70" spans="1:24" ht="26.25" customHeight="1">
      <c r="A70" s="324"/>
      <c r="B70" s="418">
        <v>9</v>
      </c>
      <c r="C70" s="400" t="s">
        <v>548</v>
      </c>
      <c r="D70" s="326" t="s">
        <v>550</v>
      </c>
      <c r="E70" s="419"/>
      <c r="R70" s="401"/>
      <c r="W70" s="401"/>
      <c r="X70" s="401"/>
    </row>
    <row r="71" spans="1:24" ht="26.25" customHeight="1">
      <c r="A71" s="324"/>
      <c r="B71" s="418">
        <v>10</v>
      </c>
      <c r="C71" s="400" t="s">
        <v>549</v>
      </c>
      <c r="D71" s="326" t="s">
        <v>550</v>
      </c>
      <c r="E71" s="419"/>
      <c r="R71" s="401"/>
      <c r="W71" s="401"/>
      <c r="X71" s="401"/>
    </row>
    <row r="72" spans="1:24" ht="26.25" customHeight="1">
      <c r="A72" s="324"/>
      <c r="B72" s="418">
        <v>11</v>
      </c>
      <c r="C72" s="400" t="s">
        <v>254</v>
      </c>
      <c r="D72" s="326" t="s">
        <v>13</v>
      </c>
      <c r="E72" s="419"/>
    </row>
    <row r="73" spans="1:24" ht="26.25" customHeight="1">
      <c r="A73" s="324"/>
      <c r="B73" s="418">
        <v>12</v>
      </c>
      <c r="C73" s="400" t="s">
        <v>255</v>
      </c>
      <c r="D73" s="326" t="s">
        <v>13</v>
      </c>
      <c r="E73" s="419"/>
    </row>
    <row r="74" spans="1:24" ht="26.25" customHeight="1">
      <c r="A74" s="324"/>
      <c r="B74" s="418">
        <v>13</v>
      </c>
      <c r="C74" s="400" t="s">
        <v>551</v>
      </c>
      <c r="D74" s="326" t="s">
        <v>226</v>
      </c>
      <c r="E74" s="419"/>
    </row>
    <row r="75" spans="1:24" ht="26.25" customHeight="1">
      <c r="A75" s="324"/>
      <c r="B75" s="418">
        <v>14</v>
      </c>
      <c r="C75" s="400" t="s">
        <v>256</v>
      </c>
      <c r="D75" s="326" t="s">
        <v>226</v>
      </c>
      <c r="E75" s="419"/>
    </row>
    <row r="76" spans="1:24" ht="26.25" customHeight="1">
      <c r="A76" s="324"/>
      <c r="B76" s="418">
        <v>15</v>
      </c>
      <c r="C76" s="400" t="s">
        <v>257</v>
      </c>
      <c r="D76" s="326" t="s">
        <v>229</v>
      </c>
      <c r="E76" s="419"/>
    </row>
    <row r="77" spans="1:24" ht="26.25" customHeight="1">
      <c r="A77" s="324"/>
      <c r="B77" s="418">
        <v>16</v>
      </c>
      <c r="C77" s="400" t="s">
        <v>258</v>
      </c>
      <c r="D77" s="326" t="s">
        <v>229</v>
      </c>
      <c r="E77" s="419" t="s">
        <v>552</v>
      </c>
    </row>
    <row r="78" spans="1:24" ht="26.25" customHeight="1">
      <c r="A78" s="324"/>
      <c r="B78" s="418">
        <v>17</v>
      </c>
      <c r="C78" s="400" t="s">
        <v>259</v>
      </c>
      <c r="D78" s="326" t="s">
        <v>19</v>
      </c>
      <c r="E78" s="419"/>
    </row>
    <row r="79" spans="1:24" ht="26.25" customHeight="1">
      <c r="A79" s="324"/>
      <c r="B79" s="418">
        <v>18</v>
      </c>
      <c r="C79" s="400" t="s">
        <v>260</v>
      </c>
      <c r="D79" s="326" t="s">
        <v>80</v>
      </c>
      <c r="E79" s="419" t="s">
        <v>553</v>
      </c>
    </row>
    <row r="80" spans="1:24" ht="26.25" customHeight="1">
      <c r="A80" s="324"/>
      <c r="B80" s="418">
        <v>19</v>
      </c>
      <c r="C80" s="400" t="s">
        <v>261</v>
      </c>
      <c r="D80" s="326" t="s">
        <v>80</v>
      </c>
      <c r="E80" s="419" t="s">
        <v>554</v>
      </c>
    </row>
    <row r="81" spans="1:5" ht="26.25" customHeight="1">
      <c r="A81" s="324"/>
      <c r="B81" s="418">
        <v>20</v>
      </c>
      <c r="C81" s="400" t="s">
        <v>262</v>
      </c>
      <c r="D81" s="326" t="s">
        <v>80</v>
      </c>
      <c r="E81" s="419"/>
    </row>
    <row r="82" spans="1:5" ht="26.25" customHeight="1">
      <c r="A82" s="324"/>
      <c r="B82" s="418">
        <v>21</v>
      </c>
      <c r="C82" s="400" t="s">
        <v>263</v>
      </c>
      <c r="D82" s="326" t="s">
        <v>80</v>
      </c>
      <c r="E82" s="419"/>
    </row>
    <row r="83" spans="1:5" ht="26.25" customHeight="1">
      <c r="A83" s="324"/>
      <c r="B83" s="418">
        <v>22</v>
      </c>
      <c r="C83" s="400" t="s">
        <v>264</v>
      </c>
      <c r="D83" s="326" t="s">
        <v>60</v>
      </c>
      <c r="E83" s="419"/>
    </row>
    <row r="84" spans="1:5" ht="26.25" customHeight="1">
      <c r="A84" s="324"/>
      <c r="B84" s="418">
        <v>23</v>
      </c>
      <c r="C84" s="400" t="s">
        <v>265</v>
      </c>
      <c r="D84" s="326" t="s">
        <v>60</v>
      </c>
      <c r="E84" s="419"/>
    </row>
    <row r="85" spans="1:5" ht="26.25" customHeight="1">
      <c r="A85" s="324"/>
      <c r="B85" s="418">
        <v>24</v>
      </c>
      <c r="C85" s="400" t="s">
        <v>266</v>
      </c>
      <c r="D85" s="326" t="s">
        <v>218</v>
      </c>
      <c r="E85" s="419"/>
    </row>
    <row r="86" spans="1:5" ht="26.25" customHeight="1">
      <c r="A86" s="324"/>
      <c r="B86" s="418">
        <v>25</v>
      </c>
      <c r="C86" s="400" t="s">
        <v>267</v>
      </c>
      <c r="D86" s="326" t="s">
        <v>218</v>
      </c>
      <c r="E86" s="419"/>
    </row>
    <row r="87" spans="1:5" ht="26.25" customHeight="1">
      <c r="A87" s="324"/>
      <c r="B87" s="418">
        <v>26</v>
      </c>
      <c r="C87" s="400" t="s">
        <v>268</v>
      </c>
      <c r="D87" s="326" t="s">
        <v>121</v>
      </c>
      <c r="E87" s="419"/>
    </row>
    <row r="88" spans="1:5" ht="26.25" customHeight="1">
      <c r="A88" s="324"/>
      <c r="B88" s="418">
        <v>27</v>
      </c>
      <c r="C88" s="400" t="s">
        <v>269</v>
      </c>
      <c r="D88" s="326" t="s">
        <v>121</v>
      </c>
      <c r="E88" s="419"/>
    </row>
    <row r="89" spans="1:5" ht="26.25" customHeight="1">
      <c r="A89" s="324"/>
      <c r="B89" s="418">
        <v>28</v>
      </c>
      <c r="C89" s="400" t="s">
        <v>555</v>
      </c>
      <c r="D89" s="326" t="s">
        <v>270</v>
      </c>
      <c r="E89" s="419"/>
    </row>
    <row r="90" spans="1:5" ht="26.25" customHeight="1">
      <c r="A90" s="324"/>
      <c r="B90" s="418">
        <v>29</v>
      </c>
      <c r="C90" s="400" t="s">
        <v>271</v>
      </c>
      <c r="D90" s="326" t="s">
        <v>270</v>
      </c>
      <c r="E90" s="419"/>
    </row>
    <row r="91" spans="1:5" ht="26.25" customHeight="1">
      <c r="A91" s="324"/>
      <c r="B91" s="418">
        <v>30</v>
      </c>
      <c r="C91" s="400" t="s">
        <v>272</v>
      </c>
      <c r="D91" s="326" t="s">
        <v>217</v>
      </c>
      <c r="E91" s="419"/>
    </row>
    <row r="92" spans="1:5" ht="26.25" customHeight="1">
      <c r="A92" s="324"/>
      <c r="B92" s="418">
        <v>31</v>
      </c>
      <c r="C92" s="400" t="s">
        <v>273</v>
      </c>
      <c r="D92" s="326" t="s">
        <v>217</v>
      </c>
      <c r="E92" s="419"/>
    </row>
    <row r="93" spans="1:5" ht="26.25" customHeight="1">
      <c r="A93" s="324"/>
      <c r="B93" s="418">
        <v>32</v>
      </c>
      <c r="C93" s="400" t="s">
        <v>274</v>
      </c>
      <c r="D93" s="326" t="s">
        <v>217</v>
      </c>
      <c r="E93" s="419" t="s">
        <v>556</v>
      </c>
    </row>
    <row r="94" spans="1:5" ht="26.25" customHeight="1">
      <c r="A94" s="324"/>
      <c r="B94" s="418">
        <v>33</v>
      </c>
      <c r="C94" s="400" t="s">
        <v>276</v>
      </c>
      <c r="D94" s="326" t="s">
        <v>275</v>
      </c>
      <c r="E94" s="419"/>
    </row>
    <row r="95" spans="1:5" ht="26.25" customHeight="1">
      <c r="A95" s="324"/>
      <c r="B95" s="418">
        <v>34</v>
      </c>
      <c r="C95" s="400" t="s">
        <v>277</v>
      </c>
      <c r="D95" s="326" t="s">
        <v>275</v>
      </c>
      <c r="E95" s="419"/>
    </row>
    <row r="96" spans="1:5" ht="26.25" customHeight="1">
      <c r="A96" s="324"/>
      <c r="B96" s="418">
        <v>35</v>
      </c>
      <c r="C96" s="400" t="s">
        <v>278</v>
      </c>
      <c r="D96" s="326" t="s">
        <v>17</v>
      </c>
      <c r="E96" s="419"/>
    </row>
    <row r="97" spans="1:5" ht="26.25" customHeight="1">
      <c r="A97" s="324"/>
      <c r="B97" s="418">
        <v>36</v>
      </c>
      <c r="C97" s="400" t="s">
        <v>557</v>
      </c>
      <c r="D97" s="326" t="s">
        <v>17</v>
      </c>
      <c r="E97" s="419"/>
    </row>
    <row r="98" spans="1:5" ht="26.25" customHeight="1">
      <c r="A98" s="324"/>
      <c r="B98" s="418">
        <v>37</v>
      </c>
      <c r="C98" s="400" t="s">
        <v>280</v>
      </c>
      <c r="D98" s="326" t="s">
        <v>279</v>
      </c>
      <c r="E98" s="419"/>
    </row>
    <row r="99" spans="1:5" ht="26.25" customHeight="1">
      <c r="A99" s="324"/>
      <c r="B99" s="418">
        <v>38</v>
      </c>
      <c r="C99" s="400" t="s">
        <v>281</v>
      </c>
      <c r="D99" s="326" t="s">
        <v>279</v>
      </c>
      <c r="E99" s="419"/>
    </row>
    <row r="100" spans="1:5" ht="26.25" customHeight="1">
      <c r="A100" s="324"/>
      <c r="B100" s="418">
        <v>39</v>
      </c>
      <c r="C100" s="400" t="s">
        <v>282</v>
      </c>
      <c r="D100" s="326" t="s">
        <v>219</v>
      </c>
      <c r="E100" s="419"/>
    </row>
    <row r="101" spans="1:5" ht="26.25" customHeight="1">
      <c r="A101" s="324"/>
      <c r="B101" s="418">
        <v>40</v>
      </c>
      <c r="C101" s="400" t="s">
        <v>558</v>
      </c>
      <c r="D101" s="326" t="s">
        <v>219</v>
      </c>
      <c r="E101" s="419"/>
    </row>
    <row r="102" spans="1:5" ht="26.25" customHeight="1">
      <c r="A102" s="324"/>
      <c r="B102" s="418">
        <v>41</v>
      </c>
      <c r="C102" s="400" t="s">
        <v>283</v>
      </c>
      <c r="D102" s="326" t="s">
        <v>141</v>
      </c>
      <c r="E102" s="419"/>
    </row>
    <row r="103" spans="1:5" ht="26.25" customHeight="1">
      <c r="A103" s="324"/>
      <c r="B103" s="418">
        <v>42</v>
      </c>
      <c r="C103" s="400" t="s">
        <v>284</v>
      </c>
      <c r="D103" s="326" t="s">
        <v>141</v>
      </c>
      <c r="E103" s="419"/>
    </row>
    <row r="104" spans="1:5" ht="26.25" customHeight="1">
      <c r="A104" s="324"/>
      <c r="B104" s="418">
        <v>43</v>
      </c>
      <c r="C104" s="400" t="s">
        <v>285</v>
      </c>
      <c r="D104" s="326" t="s">
        <v>142</v>
      </c>
      <c r="E104" s="419"/>
    </row>
    <row r="105" spans="1:5" ht="26.25" customHeight="1">
      <c r="A105" s="324"/>
      <c r="B105" s="418">
        <v>44</v>
      </c>
      <c r="C105" s="400" t="s">
        <v>286</v>
      </c>
      <c r="D105" s="326" t="s">
        <v>243</v>
      </c>
      <c r="E105" s="419"/>
    </row>
    <row r="106" spans="1:5" ht="26.25" customHeight="1">
      <c r="A106" s="324"/>
      <c r="B106" s="418">
        <v>45</v>
      </c>
      <c r="C106" s="400" t="s">
        <v>559</v>
      </c>
      <c r="D106" s="326" t="s">
        <v>243</v>
      </c>
      <c r="E106" s="419"/>
    </row>
  </sheetData>
  <mergeCells count="191">
    <mergeCell ref="E1:P1"/>
    <mergeCell ref="A4:A5"/>
    <mergeCell ref="B4:B5"/>
    <mergeCell ref="C4:C5"/>
    <mergeCell ref="D4:D5"/>
    <mergeCell ref="Q4:Q5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A8:A9"/>
    <mergeCell ref="B8:B9"/>
    <mergeCell ref="C8:C9"/>
    <mergeCell ref="D8:D9"/>
    <mergeCell ref="Q8:Q9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A22:A23"/>
    <mergeCell ref="B22:B23"/>
    <mergeCell ref="C22:C23"/>
    <mergeCell ref="D22:D23"/>
    <mergeCell ref="Q22:Q23"/>
    <mergeCell ref="R22:R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34:S35"/>
    <mergeCell ref="T34:T35"/>
    <mergeCell ref="A60:B60"/>
    <mergeCell ref="C60:D60"/>
    <mergeCell ref="A34:A35"/>
    <mergeCell ref="B34:B35"/>
    <mergeCell ref="C34:C35"/>
    <mergeCell ref="D34:D35"/>
    <mergeCell ref="Q34:Q35"/>
    <mergeCell ref="R34:R35"/>
    <mergeCell ref="Q36:Q37"/>
    <mergeCell ref="R36:R37"/>
    <mergeCell ref="S36:S37"/>
    <mergeCell ref="T36:T37"/>
    <mergeCell ref="Q38:Q39"/>
    <mergeCell ref="R38:R39"/>
    <mergeCell ref="S38:S39"/>
    <mergeCell ref="T38:T39"/>
    <mergeCell ref="Q40:Q41"/>
    <mergeCell ref="R40:R41"/>
    <mergeCell ref="S40:S41"/>
    <mergeCell ref="T40:T41"/>
    <mergeCell ref="Q42:Q43"/>
    <mergeCell ref="R42:R43"/>
    <mergeCell ref="S42:S43"/>
    <mergeCell ref="T42:T43"/>
    <mergeCell ref="Q44:Q45"/>
    <mergeCell ref="R44:R45"/>
    <mergeCell ref="S44:S45"/>
    <mergeCell ref="T44:T45"/>
    <mergeCell ref="Q46:Q47"/>
    <mergeCell ref="R46:R47"/>
    <mergeCell ref="S46:S47"/>
    <mergeCell ref="T46:T47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4:A55"/>
    <mergeCell ref="B54:B55"/>
    <mergeCell ref="C54:C55"/>
    <mergeCell ref="D54:D55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2:A53"/>
    <mergeCell ref="B52:B53"/>
    <mergeCell ref="C52:C53"/>
    <mergeCell ref="D52:D53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56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Normal="100" zoomScaleSheetLayoutView="90" workbookViewId="0">
      <selection activeCell="J58" sqref="J58"/>
    </sheetView>
  </sheetViews>
  <sheetFormatPr defaultColWidth="9" defaultRowHeight="17.25"/>
  <cols>
    <col min="1" max="1" width="3.75" style="7" customWidth="1"/>
    <col min="2" max="2" width="3.75" style="7" hidden="1" customWidth="1"/>
    <col min="3" max="3" width="17.5" style="223" hidden="1" customWidth="1"/>
    <col min="4" max="4" width="28.75" style="13" customWidth="1"/>
    <col min="5" max="6" width="4.875" style="21" customWidth="1"/>
    <col min="7" max="9" width="4.875" style="26" customWidth="1"/>
    <col min="10" max="10" width="4.875" style="25" customWidth="1"/>
    <col min="11" max="11" width="4.875" style="21" customWidth="1"/>
    <col min="12" max="14" width="4.875" style="28" customWidth="1"/>
    <col min="15" max="15" width="3.75" style="6" hidden="1" customWidth="1"/>
    <col min="16" max="16" width="8.75" style="223" hidden="1" customWidth="1"/>
    <col min="17" max="17" width="28.75" style="13" customWidth="1"/>
    <col min="18" max="18" width="3.75" style="6" customWidth="1"/>
    <col min="19" max="19" width="4.5" style="6" customWidth="1"/>
    <col min="20" max="20" width="9" style="6" customWidth="1"/>
    <col min="21" max="21" width="9" style="223" customWidth="1"/>
    <col min="22" max="22" width="9" style="223"/>
    <col min="23" max="25" width="9" style="6" customWidth="1"/>
    <col min="26" max="16384" width="9" style="6"/>
  </cols>
  <sheetData>
    <row r="1" spans="1:27" ht="30" customHeight="1">
      <c r="A1" s="11"/>
      <c r="B1" s="11"/>
      <c r="C1" s="226"/>
      <c r="D1" s="19"/>
      <c r="E1" s="622" t="s">
        <v>110</v>
      </c>
      <c r="F1" s="622"/>
      <c r="G1" s="622"/>
      <c r="H1" s="622"/>
      <c r="I1" s="622"/>
      <c r="J1" s="622"/>
      <c r="K1" s="622"/>
      <c r="L1" s="622"/>
      <c r="M1" s="622"/>
      <c r="N1" s="622"/>
      <c r="O1" s="4"/>
      <c r="P1" s="226"/>
      <c r="Q1" s="19"/>
      <c r="R1" s="4"/>
      <c r="W1" s="223"/>
      <c r="Y1" s="8"/>
      <c r="Z1" s="8"/>
      <c r="AA1" s="8"/>
    </row>
    <row r="2" spans="1:27" s="8" customFormat="1" ht="22.5" customHeight="1">
      <c r="A2" s="11"/>
      <c r="B2" s="11" t="s">
        <v>2</v>
      </c>
      <c r="C2" s="226" t="s">
        <v>0</v>
      </c>
      <c r="D2" s="20" t="s">
        <v>1</v>
      </c>
      <c r="E2" s="21"/>
      <c r="F2" s="46"/>
      <c r="G2" s="26"/>
      <c r="H2" s="26"/>
      <c r="I2" s="25"/>
      <c r="J2" s="21"/>
      <c r="K2" s="28"/>
      <c r="L2" s="28"/>
      <c r="M2" s="26"/>
      <c r="N2" s="26"/>
      <c r="O2" s="4" t="s">
        <v>579</v>
      </c>
      <c r="P2" s="226" t="s">
        <v>0</v>
      </c>
      <c r="Q2" s="20" t="s">
        <v>1</v>
      </c>
      <c r="R2" s="4"/>
      <c r="U2" s="10"/>
      <c r="V2" s="10"/>
    </row>
    <row r="3" spans="1:27" s="8" customFormat="1" ht="27" customHeight="1">
      <c r="A3" s="612">
        <v>1</v>
      </c>
      <c r="B3" s="613">
        <v>8</v>
      </c>
      <c r="C3" s="635">
        <f>IF(B3="","",VLOOKUP(B3,$B$28:$D$47,2))</f>
        <v>0</v>
      </c>
      <c r="D3" s="629" t="str">
        <f>IF(B3="","",VLOOKUP(B3,$B$33:$D$47,3))</f>
        <v>秀明八千代</v>
      </c>
      <c r="E3" s="402"/>
      <c r="F3" s="42"/>
      <c r="G3" s="2"/>
      <c r="H3" s="2"/>
      <c r="I3" s="2"/>
      <c r="J3"/>
      <c r="L3" s="352"/>
      <c r="M3" s="2"/>
      <c r="N3" s="403"/>
      <c r="O3" s="616">
        <v>14</v>
      </c>
      <c r="P3" s="613">
        <f>IF(O3="","",VLOOKUP(O3,$B$28:$D$47,2))</f>
        <v>0</v>
      </c>
      <c r="Q3" s="629" t="str">
        <f>IF(O3="","",VLOOKUP(O3,$B$28:$D$47,3))</f>
        <v>日体大柏</v>
      </c>
      <c r="R3" s="616">
        <v>8</v>
      </c>
      <c r="U3" s="9"/>
      <c r="V3" s="9"/>
    </row>
    <row r="4" spans="1:27" s="8" customFormat="1" ht="27" customHeight="1">
      <c r="A4" s="612"/>
      <c r="B4" s="613"/>
      <c r="C4" s="635"/>
      <c r="D4" s="629"/>
      <c r="E4" s="404"/>
      <c r="F4" s="232" t="s">
        <v>794</v>
      </c>
      <c r="G4" s="186"/>
      <c r="H4" s="2"/>
      <c r="I4" s="2"/>
      <c r="J4"/>
      <c r="K4"/>
      <c r="L4" s="2"/>
      <c r="M4" s="45"/>
      <c r="N4" s="405" t="s">
        <v>796</v>
      </c>
      <c r="O4" s="617"/>
      <c r="P4" s="613"/>
      <c r="Q4" s="629"/>
      <c r="R4" s="617"/>
      <c r="U4" s="9"/>
      <c r="V4" s="9"/>
      <c r="Y4" s="6"/>
      <c r="Z4" s="6"/>
      <c r="AA4" s="6"/>
    </row>
    <row r="5" spans="1:27" s="8" customFormat="1" ht="27" customHeight="1">
      <c r="A5" s="612">
        <v>2</v>
      </c>
      <c r="B5" s="613">
        <v>15</v>
      </c>
      <c r="C5" s="635">
        <f>IF(B5="","",VLOOKUP(B5,$B$28:$D$47,2))</f>
        <v>0</v>
      </c>
      <c r="D5" s="629" t="str">
        <f>IF(B5="","",VLOOKUP(B5,$B$28:$D$47,3))</f>
        <v>船橋東</v>
      </c>
      <c r="E5" s="404"/>
      <c r="F5" s="43"/>
      <c r="G5" s="232"/>
      <c r="H5" s="2"/>
      <c r="I5" s="2"/>
      <c r="J5" s="2"/>
      <c r="K5" s="2"/>
      <c r="L5" s="43"/>
      <c r="M5" s="43"/>
      <c r="N5" s="403"/>
      <c r="O5" s="616">
        <v>5</v>
      </c>
      <c r="P5" s="613">
        <f>IF(O5="","",VLOOKUP(O5,$B$28:$D$47,2))</f>
        <v>0</v>
      </c>
      <c r="Q5" s="629" t="str">
        <f>IF(O5="","",VLOOKUP(O5,$B$28:$D$47,3))</f>
        <v>成田</v>
      </c>
      <c r="R5" s="616">
        <v>9</v>
      </c>
      <c r="U5" s="9"/>
      <c r="V5" s="9"/>
      <c r="Y5" s="6"/>
      <c r="Z5" s="6"/>
      <c r="AA5" s="6"/>
    </row>
    <row r="6" spans="1:27" s="8" customFormat="1" ht="27" customHeight="1">
      <c r="A6" s="612"/>
      <c r="B6" s="613"/>
      <c r="C6" s="635"/>
      <c r="D6" s="629"/>
      <c r="E6" s="406" t="s">
        <v>793</v>
      </c>
      <c r="F6" s="233"/>
      <c r="G6" s="43"/>
      <c r="H6" s="2"/>
      <c r="I6" s="2"/>
      <c r="J6" s="2"/>
      <c r="K6" s="2"/>
      <c r="L6" s="45"/>
      <c r="M6" s="2" t="s">
        <v>798</v>
      </c>
      <c r="N6" s="405"/>
      <c r="O6" s="617"/>
      <c r="P6" s="613"/>
      <c r="Q6" s="629"/>
      <c r="R6" s="617"/>
      <c r="U6" s="9"/>
      <c r="V6" s="9"/>
      <c r="Y6" s="6"/>
      <c r="Z6" s="6"/>
      <c r="AA6" s="6"/>
    </row>
    <row r="7" spans="1:27" s="8" customFormat="1" ht="27" customHeight="1">
      <c r="A7" s="612">
        <v>3</v>
      </c>
      <c r="B7" s="613">
        <v>4</v>
      </c>
      <c r="C7" s="635">
        <f>IF(B7="","",VLOOKUP(B7,$B$28:$D$47,2))</f>
        <v>0</v>
      </c>
      <c r="D7" s="629" t="str">
        <f>IF(B7="","",VLOOKUP(B7,$B$28:$D$47,3))</f>
        <v>成東</v>
      </c>
      <c r="E7" s="408"/>
      <c r="F7" s="2"/>
      <c r="G7" s="43"/>
      <c r="H7" s="2"/>
      <c r="I7" s="2"/>
      <c r="J7" s="2"/>
      <c r="K7" s="43"/>
      <c r="L7" s="43"/>
      <c r="M7" s="2"/>
      <c r="N7" s="403"/>
      <c r="O7" s="616">
        <v>3</v>
      </c>
      <c r="P7" s="613">
        <f>IF(O7="","",VLOOKUP(O7,$B$28:$D$47,2))</f>
        <v>0</v>
      </c>
      <c r="Q7" s="629" t="str">
        <f>IF(O7="","",VLOOKUP(O7,$B$28:$D$47,3))</f>
        <v>長生</v>
      </c>
      <c r="R7" s="616">
        <v>10</v>
      </c>
      <c r="U7" s="10"/>
      <c r="V7" s="10"/>
      <c r="Y7" s="6"/>
      <c r="Z7" s="6"/>
      <c r="AA7" s="6"/>
    </row>
    <row r="8" spans="1:27" s="8" customFormat="1" ht="27" customHeight="1">
      <c r="A8" s="612"/>
      <c r="B8" s="613"/>
      <c r="C8" s="635"/>
      <c r="D8" s="629"/>
      <c r="E8" s="407"/>
      <c r="F8" s="2"/>
      <c r="G8" s="43"/>
      <c r="H8" s="44"/>
      <c r="I8" s="43"/>
      <c r="J8" s="2"/>
      <c r="K8" s="43"/>
      <c r="L8" s="43"/>
      <c r="M8" s="43"/>
      <c r="N8" s="405" t="s">
        <v>799</v>
      </c>
      <c r="O8" s="617"/>
      <c r="P8" s="613"/>
      <c r="Q8" s="629"/>
      <c r="R8" s="617"/>
      <c r="U8" s="10"/>
      <c r="V8" s="10"/>
      <c r="Y8" s="6"/>
      <c r="Z8" s="6"/>
      <c r="AA8" s="6"/>
    </row>
    <row r="9" spans="1:27" s="8" customFormat="1" ht="27" customHeight="1">
      <c r="A9" s="612">
        <v>4</v>
      </c>
      <c r="B9" s="613">
        <v>6</v>
      </c>
      <c r="C9" s="635">
        <f>IF(B9="","",VLOOKUP(B9,$B$28:$D$47,2))</f>
        <v>0</v>
      </c>
      <c r="D9" s="629" t="str">
        <f>IF(B9="","",VLOOKUP(B9,$B$28:$D$47,3))</f>
        <v>市立銚子</v>
      </c>
      <c r="E9" s="402"/>
      <c r="F9" s="2"/>
      <c r="G9" s="43" t="s">
        <v>814</v>
      </c>
      <c r="H9" s="186"/>
      <c r="I9" s="45"/>
      <c r="J9" s="42"/>
      <c r="K9" s="45"/>
      <c r="L9" s="2" t="s">
        <v>867</v>
      </c>
      <c r="M9" s="232"/>
      <c r="N9" s="403"/>
      <c r="O9" s="616">
        <v>10</v>
      </c>
      <c r="P9" s="613">
        <f>IF(O9="","",VLOOKUP(O9,$B$28:$D$47,2))</f>
        <v>0</v>
      </c>
      <c r="Q9" s="629" t="str">
        <f>IF(O9="","",VLOOKUP(O9,$B$28:$D$47,3))</f>
        <v>習志野</v>
      </c>
      <c r="R9" s="616">
        <v>11</v>
      </c>
      <c r="U9" s="10"/>
      <c r="V9" s="10"/>
      <c r="Y9" s="6"/>
      <c r="Z9" s="6"/>
      <c r="AA9" s="6"/>
    </row>
    <row r="10" spans="1:27" s="8" customFormat="1" ht="27" customHeight="1">
      <c r="A10" s="612"/>
      <c r="B10" s="613"/>
      <c r="C10" s="635"/>
      <c r="D10" s="629"/>
      <c r="E10" s="406" t="s">
        <v>792</v>
      </c>
      <c r="F10" s="186"/>
      <c r="G10" s="43"/>
      <c r="H10" s="2"/>
      <c r="I10" s="2" t="s">
        <v>817</v>
      </c>
      <c r="J10"/>
      <c r="K10" s="43"/>
      <c r="L10" s="2"/>
      <c r="M10" s="2"/>
      <c r="N10" s="405"/>
      <c r="O10" s="617"/>
      <c r="P10" s="613"/>
      <c r="Q10" s="629"/>
      <c r="R10" s="617"/>
      <c r="T10" s="10"/>
      <c r="U10" s="10"/>
      <c r="V10" s="9"/>
      <c r="W10" s="9"/>
      <c r="X10" s="9"/>
      <c r="Y10" s="6"/>
      <c r="Z10" s="6"/>
      <c r="AA10" s="6"/>
    </row>
    <row r="11" spans="1:27" s="8" customFormat="1" ht="27" customHeight="1">
      <c r="A11" s="612">
        <v>5</v>
      </c>
      <c r="B11" s="613">
        <v>11</v>
      </c>
      <c r="C11" s="635">
        <f>IF(B11="","",VLOOKUP(B11,$B$28:$D$47,2))</f>
        <v>0</v>
      </c>
      <c r="D11" s="629" t="str">
        <f>IF(B11="","",VLOOKUP(B11,$B$28:$D$47,3))</f>
        <v>敬愛学園</v>
      </c>
      <c r="E11" s="408"/>
      <c r="F11" s="232"/>
      <c r="G11" s="97"/>
      <c r="H11" s="2"/>
      <c r="I11" s="2"/>
      <c r="J11"/>
      <c r="K11" s="43"/>
      <c r="L11" s="2"/>
      <c r="M11" s="2"/>
      <c r="N11" s="405"/>
      <c r="O11" s="616">
        <v>12</v>
      </c>
      <c r="P11" s="613">
        <f>IF(O11="","",VLOOKUP(O11,$B$28:$D$47,2))</f>
        <v>0</v>
      </c>
      <c r="Q11" s="629" t="str">
        <f>IF(O11="","",VLOOKUP(O11,$B$28:$D$47,3))</f>
        <v>千葉南</v>
      </c>
      <c r="R11" s="616">
        <v>12</v>
      </c>
      <c r="Y11" s="6"/>
      <c r="Z11" s="6"/>
      <c r="AA11" s="6"/>
    </row>
    <row r="12" spans="1:27" s="8" customFormat="1" ht="27" customHeight="1">
      <c r="A12" s="612"/>
      <c r="B12" s="613"/>
      <c r="C12" s="635"/>
      <c r="D12" s="629"/>
      <c r="E12" s="404"/>
      <c r="F12" s="43" t="s">
        <v>797</v>
      </c>
      <c r="G12" s="233"/>
      <c r="H12" s="2"/>
      <c r="I12" s="2"/>
      <c r="J12"/>
      <c r="K12" s="43"/>
      <c r="L12" s="2"/>
      <c r="M12" s="45"/>
      <c r="N12" s="409" t="s">
        <v>800</v>
      </c>
      <c r="O12" s="617"/>
      <c r="P12" s="613"/>
      <c r="Q12" s="629"/>
      <c r="R12" s="617"/>
      <c r="Y12" s="6"/>
      <c r="Z12" s="6"/>
      <c r="AA12" s="6"/>
    </row>
    <row r="13" spans="1:27" s="8" customFormat="1" ht="27" customHeight="1">
      <c r="A13" s="612">
        <v>6</v>
      </c>
      <c r="B13" s="613">
        <v>9</v>
      </c>
      <c r="C13" s="635">
        <f>IF(B13="","",VLOOKUP(B13,$B$28:$D$47,2))</f>
        <v>0</v>
      </c>
      <c r="D13" s="629" t="str">
        <f>IF(B13="","",VLOOKUP(B13,$B$28:$D$47,3))</f>
        <v>千葉経済</v>
      </c>
      <c r="E13" s="402"/>
      <c r="F13" s="43"/>
      <c r="G13" s="2"/>
      <c r="H13" s="2"/>
      <c r="I13" s="2"/>
      <c r="J13"/>
      <c r="K13" s="43"/>
      <c r="L13" s="43"/>
      <c r="M13" s="43"/>
      <c r="N13" s="403"/>
      <c r="O13" s="613">
        <v>7</v>
      </c>
      <c r="P13" s="613">
        <f>IF(O13="","",VLOOKUP(O13,$B$28:$D$47,2))</f>
        <v>0</v>
      </c>
      <c r="Q13" s="629" t="str">
        <f>IF(O13="","",VLOOKUP(O13,$B$28:$D$47,3))</f>
        <v>佐原</v>
      </c>
      <c r="R13" s="616">
        <v>13</v>
      </c>
      <c r="Y13" s="6"/>
      <c r="Z13" s="6"/>
      <c r="AA13" s="6"/>
    </row>
    <row r="14" spans="1:27" s="8" customFormat="1" ht="27" customHeight="1">
      <c r="A14" s="612"/>
      <c r="B14" s="613"/>
      <c r="C14" s="635"/>
      <c r="D14" s="629"/>
      <c r="E14" s="406" t="s">
        <v>795</v>
      </c>
      <c r="F14" s="233"/>
      <c r="G14" s="2"/>
      <c r="H14" s="2"/>
      <c r="I14" s="2"/>
      <c r="J14"/>
      <c r="K14" s="43"/>
      <c r="L14" s="45"/>
      <c r="M14" s="2" t="s">
        <v>802</v>
      </c>
      <c r="N14" s="405"/>
      <c r="O14" s="613"/>
      <c r="P14" s="613"/>
      <c r="Q14" s="629"/>
      <c r="R14" s="617"/>
      <c r="Y14" s="6"/>
      <c r="Z14" s="6"/>
      <c r="AA14" s="6"/>
    </row>
    <row r="15" spans="1:27" s="8" customFormat="1" ht="27" customHeight="1">
      <c r="A15" s="612">
        <v>7</v>
      </c>
      <c r="B15" s="613">
        <v>2</v>
      </c>
      <c r="C15" s="635">
        <f>IF(B15="","",VLOOKUP(B15,$B$28:$D$47,2))</f>
        <v>0</v>
      </c>
      <c r="D15" s="629" t="str">
        <f>IF(B15="","",VLOOKUP(B15,$B$28:$D$47,3))</f>
        <v>木更津総合</v>
      </c>
      <c r="E15" s="408"/>
      <c r="F15" s="2"/>
      <c r="G15" s="2"/>
      <c r="H15" s="2"/>
      <c r="I15" s="2"/>
      <c r="J15"/>
      <c r="K15" s="2"/>
      <c r="L15" s="232"/>
      <c r="M15" s="2"/>
      <c r="N15" s="403"/>
      <c r="O15" s="613">
        <v>13</v>
      </c>
      <c r="P15" s="613">
        <f>IF(O15="","",VLOOKUP(O15,$B$28:$D$47,2))</f>
        <v>0</v>
      </c>
      <c r="Q15" s="629" t="str">
        <f>IF(O15="","",VLOOKUP(O15,$B$28:$D$47,3))</f>
        <v>麗澤</v>
      </c>
      <c r="R15" s="616">
        <v>14</v>
      </c>
      <c r="U15" s="10"/>
      <c r="V15" s="10"/>
      <c r="Y15" s="6"/>
      <c r="Z15" s="6"/>
      <c r="AA15" s="6"/>
    </row>
    <row r="16" spans="1:27" s="8" customFormat="1" ht="27" customHeight="1">
      <c r="A16" s="612"/>
      <c r="B16" s="613"/>
      <c r="C16" s="635"/>
      <c r="D16" s="629"/>
      <c r="E16" s="407"/>
      <c r="F16" s="2"/>
      <c r="G16" s="2"/>
      <c r="H16" s="2"/>
      <c r="I16" s="2"/>
      <c r="J16"/>
      <c r="K16" s="2"/>
      <c r="L16" s="43"/>
      <c r="M16" s="233"/>
      <c r="N16" t="s">
        <v>801</v>
      </c>
      <c r="O16" s="613"/>
      <c r="P16" s="613"/>
      <c r="Q16" s="629"/>
      <c r="R16" s="617"/>
      <c r="U16" s="10"/>
      <c r="V16" s="10"/>
      <c r="Y16" s="6"/>
      <c r="Z16" s="6"/>
      <c r="AA16" s="6"/>
    </row>
    <row r="17" spans="1:27" s="8" customFormat="1" ht="27" customHeight="1">
      <c r="A17" s="630"/>
      <c r="B17" s="631"/>
      <c r="C17" s="632" t="str">
        <f>IF(B17="","",VLOOKUP(B17,$B$28:$D$47,2))</f>
        <v/>
      </c>
      <c r="D17" s="455" t="str">
        <f>IF(B17="","",VLOOKUP(B17,$B$28:$D$47,3))</f>
        <v/>
      </c>
      <c r="E17" s="2"/>
      <c r="F17" s="2"/>
      <c r="G17" s="2"/>
      <c r="H17" s="2"/>
      <c r="I17" s="2"/>
      <c r="J17"/>
      <c r="K17"/>
      <c r="L17"/>
      <c r="M17" s="43"/>
      <c r="N17" s="403"/>
      <c r="O17" s="613">
        <v>1</v>
      </c>
      <c r="P17" s="613">
        <f>IF(O17="","",VLOOKUP(O17,$B$28:$D$47,2))</f>
        <v>0</v>
      </c>
      <c r="Q17" s="629" t="str">
        <f>IF(O17="","",VLOOKUP(O17,$B$28:$D$47,3))</f>
        <v>拓大紅陵</v>
      </c>
      <c r="R17" s="616">
        <v>15</v>
      </c>
      <c r="U17" s="10"/>
      <c r="V17" s="10"/>
    </row>
    <row r="18" spans="1:27" s="8" customFormat="1" ht="27" customHeight="1">
      <c r="A18" s="630"/>
      <c r="B18" s="631"/>
      <c r="C18" s="632"/>
      <c r="D18" s="24" t="s">
        <v>585</v>
      </c>
      <c r="E18" s="2"/>
      <c r="F18"/>
      <c r="G18"/>
      <c r="H18"/>
      <c r="I18"/>
      <c r="J18"/>
      <c r="K18"/>
      <c r="L18"/>
      <c r="M18"/>
      <c r="N18"/>
      <c r="O18" s="613"/>
      <c r="P18" s="613"/>
      <c r="Q18" s="629"/>
      <c r="R18" s="617"/>
      <c r="U18" s="10"/>
      <c r="V18" s="10"/>
    </row>
    <row r="19" spans="1:27" s="8" customFormat="1" ht="27" customHeight="1">
      <c r="A19" s="612">
        <v>16</v>
      </c>
      <c r="B19" s="613"/>
      <c r="C19" s="629"/>
      <c r="D19" s="629" t="str">
        <f>IF(B19="","",VLOOKUP(B19,$B$28:$D$47,3))</f>
        <v/>
      </c>
      <c r="E19" s="109"/>
      <c r="F19"/>
      <c r="G19"/>
      <c r="H19"/>
      <c r="I19"/>
      <c r="J19"/>
      <c r="K19"/>
      <c r="L19"/>
      <c r="M19"/>
      <c r="N19"/>
      <c r="O19" s="626"/>
      <c r="P19" s="627" t="str">
        <f>IF(O19="","",VLOOKUP(O19,$O$31:$Q$47,2))</f>
        <v/>
      </c>
      <c r="Q19" s="627"/>
      <c r="R19" s="626"/>
      <c r="U19" s="10"/>
      <c r="V19" s="10"/>
    </row>
    <row r="20" spans="1:27" s="8" customFormat="1" ht="27" customHeight="1">
      <c r="A20" s="612"/>
      <c r="B20" s="613"/>
      <c r="C20" s="629"/>
      <c r="D20" s="629"/>
      <c r="E20" s="382"/>
      <c r="F20" s="359" t="s">
        <v>868</v>
      </c>
      <c r="G20"/>
      <c r="H20"/>
      <c r="I20"/>
      <c r="J20"/>
      <c r="K20"/>
      <c r="L20"/>
      <c r="M20"/>
      <c r="N20"/>
      <c r="O20" s="626"/>
      <c r="P20" s="627"/>
      <c r="Q20" s="627"/>
      <c r="R20" s="626"/>
      <c r="U20" s="10"/>
      <c r="V20" s="10"/>
    </row>
    <row r="21" spans="1:27" ht="27" customHeight="1">
      <c r="A21" s="612">
        <v>17</v>
      </c>
      <c r="B21" s="613"/>
      <c r="C21" s="629"/>
      <c r="D21" s="629" t="str">
        <f>IF(B21="","",VLOOKUP(B21,$B$28:$D$47,3))</f>
        <v/>
      </c>
      <c r="E21" s="384"/>
      <c r="F21" s="355"/>
      <c r="G21" s="410"/>
      <c r="H21"/>
      <c r="I21"/>
      <c r="J21"/>
      <c r="K21"/>
      <c r="L21"/>
      <c r="M21"/>
      <c r="N21"/>
      <c r="O21" s="626"/>
      <c r="P21" s="627" t="str">
        <f>IF(O21="","",VLOOKUP(O21,$O$31:$Q$47,2))</f>
        <v/>
      </c>
      <c r="Q21" s="627"/>
      <c r="R21" s="626"/>
      <c r="U21" s="245"/>
      <c r="V21" s="243"/>
    </row>
    <row r="22" spans="1:27" ht="27" customHeight="1">
      <c r="A22" s="612"/>
      <c r="B22" s="613"/>
      <c r="C22" s="629"/>
      <c r="D22" s="629"/>
      <c r="E22" s="434"/>
      <c r="F22" s="428"/>
      <c r="G22"/>
      <c r="H22"/>
      <c r="I22"/>
      <c r="J22"/>
      <c r="K22"/>
      <c r="L22"/>
      <c r="M22"/>
      <c r="N22"/>
      <c r="O22" s="626"/>
      <c r="P22" s="627"/>
      <c r="Q22" s="627"/>
      <c r="R22" s="626"/>
      <c r="U22" s="245"/>
      <c r="V22" s="243"/>
    </row>
    <row r="23" spans="1:27" ht="27" customHeight="1">
      <c r="A23" s="242"/>
      <c r="B23" s="240"/>
      <c r="C23" s="244"/>
      <c r="D23" s="244"/>
      <c r="E23"/>
      <c r="F23"/>
      <c r="G23"/>
      <c r="H23"/>
      <c r="I23"/>
      <c r="J23"/>
      <c r="K23"/>
      <c r="L23"/>
      <c r="M23"/>
      <c r="N23"/>
      <c r="O23" s="152"/>
      <c r="P23" s="246"/>
      <c r="Q23" s="246"/>
      <c r="R23" s="152"/>
      <c r="U23" s="245"/>
      <c r="V23" s="243"/>
    </row>
    <row r="24" spans="1:27" ht="22.5" customHeight="1">
      <c r="A24" s="11"/>
      <c r="B24" s="11"/>
      <c r="C24" s="226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4"/>
      <c r="W24" s="223"/>
      <c r="Y24" s="8"/>
      <c r="Z24" s="8"/>
      <c r="AA24" s="8"/>
    </row>
    <row r="25" spans="1:27" ht="22.5" customHeight="1">
      <c r="A25" s="11"/>
      <c r="B25" s="11"/>
      <c r="C25" s="226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4"/>
      <c r="U25" s="327"/>
      <c r="V25" s="327"/>
      <c r="W25" s="327"/>
      <c r="Y25" s="8"/>
      <c r="Z25" s="8"/>
      <c r="AA25" s="8"/>
    </row>
    <row r="26" spans="1:27" ht="22.5" customHeight="1">
      <c r="A26" s="11"/>
      <c r="B26" s="11"/>
      <c r="C26" s="226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4"/>
      <c r="U26" s="327"/>
      <c r="V26" s="327"/>
      <c r="W26" s="327"/>
      <c r="Y26" s="8"/>
      <c r="Z26" s="8"/>
      <c r="AA26" s="8"/>
    </row>
    <row r="27" spans="1:27" ht="22.5" customHeight="1">
      <c r="A27" s="634"/>
      <c r="B27" s="624"/>
      <c r="C27" s="624"/>
      <c r="D27" s="625"/>
      <c r="E27" s="2"/>
      <c r="F27" s="2"/>
      <c r="G27" s="2"/>
      <c r="H27" s="2"/>
      <c r="I27" s="2"/>
      <c r="J27" s="2"/>
      <c r="K27" s="2"/>
      <c r="L27" s="2"/>
      <c r="M27" s="2"/>
      <c r="N27" s="2"/>
      <c r="O27" s="624"/>
      <c r="P27" s="624"/>
      <c r="Q27" s="625"/>
      <c r="R27" s="624"/>
      <c r="U27" s="327"/>
      <c r="V27" s="327"/>
      <c r="W27" s="327"/>
      <c r="Y27" s="8"/>
      <c r="Z27" s="8"/>
      <c r="AA27" s="8"/>
    </row>
    <row r="28" spans="1:27" s="352" customFormat="1" ht="22.5" customHeight="1">
      <c r="A28" s="634"/>
      <c r="B28" s="624"/>
      <c r="C28" s="624"/>
      <c r="D28" s="625"/>
      <c r="E28" s="2"/>
      <c r="F28" s="2"/>
      <c r="G28" s="2"/>
      <c r="H28" s="2"/>
      <c r="I28" s="2"/>
      <c r="J28" s="2"/>
      <c r="K28" s="2"/>
      <c r="L28" s="2"/>
      <c r="M28" s="2"/>
      <c r="N28" s="2"/>
      <c r="O28" s="624"/>
      <c r="P28" s="624"/>
      <c r="Q28" s="625"/>
      <c r="R28" s="624"/>
      <c r="U28" s="353"/>
      <c r="V28" s="353"/>
    </row>
    <row r="29" spans="1:27" s="352" customFormat="1" ht="27" customHeight="1">
      <c r="A29" s="634"/>
      <c r="B29" s="624"/>
      <c r="C29" s="624"/>
      <c r="D29" s="625"/>
      <c r="E29" s="2"/>
      <c r="F29" s="2"/>
      <c r="G29" s="2"/>
      <c r="H29" s="2"/>
      <c r="I29" s="2"/>
      <c r="J29" s="2"/>
      <c r="K29" s="2"/>
      <c r="L29" s="2"/>
      <c r="M29" s="2"/>
      <c r="N29" s="2"/>
      <c r="O29" s="624"/>
      <c r="P29" s="624"/>
      <c r="Q29" s="625"/>
      <c r="R29" s="624"/>
      <c r="U29" s="110"/>
      <c r="V29" s="110"/>
    </row>
    <row r="30" spans="1:27" s="352" customFormat="1" ht="27" customHeight="1" thickBot="1">
      <c r="A30" s="634"/>
      <c r="B30" s="624"/>
      <c r="C30" s="624"/>
      <c r="D30" s="625"/>
      <c r="E30" s="2"/>
      <c r="F30" s="2"/>
      <c r="G30" s="2"/>
      <c r="H30" s="2"/>
      <c r="I30" s="2"/>
      <c r="J30" s="2"/>
      <c r="K30" s="2"/>
      <c r="L30" s="2"/>
      <c r="M30" s="2"/>
      <c r="N30" s="2"/>
      <c r="O30" s="624"/>
      <c r="P30" s="624"/>
      <c r="Q30" s="625"/>
      <c r="R30" s="624"/>
      <c r="U30" s="110"/>
      <c r="V30" s="110"/>
      <c r="Y30" s="354"/>
      <c r="Z30" s="354"/>
      <c r="AA30" s="354"/>
    </row>
    <row r="31" spans="1:27" s="352" customFormat="1" ht="27" customHeight="1">
      <c r="A31" s="618" t="s">
        <v>107</v>
      </c>
      <c r="B31" s="619"/>
      <c r="C31" s="620" t="s">
        <v>185</v>
      </c>
      <c r="D31" s="621"/>
      <c r="E31" s="21"/>
      <c r="F31" s="21"/>
      <c r="G31" s="26"/>
      <c r="H31" s="26"/>
      <c r="I31" s="26"/>
      <c r="J31" s="25"/>
      <c r="K31" s="21"/>
      <c r="L31" s="28"/>
      <c r="M31" s="28"/>
      <c r="N31" s="28"/>
      <c r="O31" s="357"/>
      <c r="P31" s="633"/>
      <c r="Q31" s="633"/>
      <c r="R31" s="6"/>
      <c r="Y31" s="354"/>
      <c r="Z31" s="354"/>
      <c r="AA31" s="354"/>
    </row>
    <row r="32" spans="1:27" s="352" customFormat="1" ht="27" customHeight="1">
      <c r="A32" s="7"/>
      <c r="B32" s="325" t="s">
        <v>108</v>
      </c>
      <c r="C32" s="420" t="s">
        <v>0</v>
      </c>
      <c r="D32" s="326" t="s">
        <v>1</v>
      </c>
      <c r="E32" s="323"/>
      <c r="F32" s="21"/>
      <c r="G32" s="26"/>
      <c r="H32" s="26"/>
      <c r="I32" s="26"/>
      <c r="J32" s="25"/>
      <c r="K32" s="21"/>
      <c r="L32" s="28"/>
      <c r="M32" s="28"/>
      <c r="N32" s="28"/>
      <c r="O32" s="435"/>
      <c r="P32" s="31"/>
      <c r="Q32" s="436"/>
      <c r="R32" s="6"/>
      <c r="U32" s="353"/>
      <c r="V32" s="353"/>
    </row>
    <row r="33" spans="1:27" s="352" customFormat="1" ht="27" customHeight="1">
      <c r="A33" s="7"/>
      <c r="B33" s="418">
        <v>1</v>
      </c>
      <c r="C33" s="420"/>
      <c r="D33" s="326" t="s">
        <v>9</v>
      </c>
      <c r="E33" s="419">
        <v>2</v>
      </c>
      <c r="F33" s="21"/>
      <c r="G33" s="26"/>
      <c r="H33" s="26"/>
      <c r="I33" s="26"/>
      <c r="J33" s="25"/>
      <c r="K33" s="21"/>
      <c r="L33" s="28"/>
      <c r="M33" s="28"/>
      <c r="N33" s="28"/>
      <c r="O33" s="437"/>
      <c r="P33" s="357"/>
      <c r="Q33" s="438"/>
      <c r="R33" s="6"/>
      <c r="U33" s="353"/>
      <c r="V33" s="353"/>
    </row>
    <row r="34" spans="1:27" s="352" customFormat="1" ht="27" customHeight="1">
      <c r="A34" s="7"/>
      <c r="B34" s="418">
        <v>2</v>
      </c>
      <c r="C34" s="420"/>
      <c r="D34" s="326" t="s">
        <v>10</v>
      </c>
      <c r="E34" s="419">
        <v>4</v>
      </c>
      <c r="F34" s="21"/>
      <c r="G34" s="26"/>
      <c r="H34" s="26"/>
      <c r="I34" s="26"/>
      <c r="J34" s="25"/>
      <c r="K34" s="21"/>
      <c r="L34" s="28"/>
      <c r="M34" s="28"/>
      <c r="N34" s="28"/>
      <c r="O34" s="437"/>
      <c r="P34" s="357"/>
      <c r="Q34" s="438"/>
      <c r="R34" s="6"/>
      <c r="U34" s="353"/>
      <c r="V34" s="353"/>
    </row>
    <row r="35" spans="1:27" s="352" customFormat="1" ht="27" customHeight="1">
      <c r="A35" s="7"/>
      <c r="B35" s="418">
        <v>3</v>
      </c>
      <c r="C35" s="420"/>
      <c r="D35" s="326" t="s">
        <v>139</v>
      </c>
      <c r="E35" s="419">
        <v>6</v>
      </c>
      <c r="F35" s="21"/>
      <c r="G35" s="26"/>
      <c r="H35" s="26"/>
      <c r="I35" s="26"/>
      <c r="J35" s="25"/>
      <c r="K35" s="21"/>
      <c r="L35" s="28"/>
      <c r="M35" s="28"/>
      <c r="N35" s="28"/>
      <c r="O35" s="437"/>
      <c r="P35" s="357"/>
      <c r="Q35" s="438"/>
      <c r="R35" s="6"/>
      <c r="U35" s="353"/>
      <c r="V35" s="353"/>
    </row>
    <row r="36" spans="1:27" s="354" customFormat="1" ht="27" customHeight="1">
      <c r="A36" s="7"/>
      <c r="B36" s="418">
        <v>4</v>
      </c>
      <c r="C36" s="420"/>
      <c r="D36" s="326" t="s">
        <v>226</v>
      </c>
      <c r="E36" s="419"/>
      <c r="F36" s="21"/>
      <c r="G36" s="26"/>
      <c r="H36" s="26"/>
      <c r="I36" s="26"/>
      <c r="J36" s="25"/>
      <c r="K36" s="21"/>
      <c r="L36" s="28"/>
      <c r="M36" s="28"/>
      <c r="N36" s="28"/>
      <c r="O36" s="437"/>
      <c r="P36" s="357"/>
      <c r="Q36" s="438"/>
      <c r="R36" s="6"/>
      <c r="U36" s="356"/>
      <c r="V36" s="357"/>
    </row>
    <row r="37" spans="1:27" s="354" customFormat="1" ht="27" customHeight="1">
      <c r="A37" s="7"/>
      <c r="B37" s="418">
        <v>5</v>
      </c>
      <c r="C37" s="420"/>
      <c r="D37" s="326" t="s">
        <v>18</v>
      </c>
      <c r="E37" s="419"/>
      <c r="F37" s="21"/>
      <c r="G37" s="26"/>
      <c r="H37" s="26"/>
      <c r="I37" s="26"/>
      <c r="J37" s="25"/>
      <c r="K37" s="21"/>
      <c r="L37" s="28"/>
      <c r="M37" s="28"/>
      <c r="N37" s="28"/>
      <c r="O37" s="437"/>
      <c r="P37" s="357"/>
      <c r="Q37" s="438"/>
      <c r="R37" s="6"/>
      <c r="U37" s="356"/>
      <c r="V37" s="357"/>
    </row>
    <row r="38" spans="1:27" s="8" customFormat="1" ht="27" customHeight="1">
      <c r="A38" s="7"/>
      <c r="B38" s="418">
        <v>6</v>
      </c>
      <c r="C38" s="420"/>
      <c r="D38" s="326" t="s">
        <v>149</v>
      </c>
      <c r="E38" s="419"/>
      <c r="F38" s="21"/>
      <c r="G38" s="26"/>
      <c r="H38" s="26"/>
      <c r="I38" s="26"/>
      <c r="J38" s="25"/>
      <c r="K38" s="21"/>
      <c r="L38" s="28"/>
      <c r="M38" s="28"/>
      <c r="N38" s="28"/>
      <c r="O38" s="437"/>
      <c r="P38" s="357"/>
      <c r="Q38" s="438"/>
      <c r="R38" s="6"/>
      <c r="Y38" s="6"/>
      <c r="Z38" s="6"/>
      <c r="AA38" s="6"/>
    </row>
    <row r="39" spans="1:27" s="8" customFormat="1" ht="27" customHeight="1">
      <c r="A39" s="7"/>
      <c r="B39" s="418">
        <v>7</v>
      </c>
      <c r="C39" s="420"/>
      <c r="D39" s="326" t="s">
        <v>19</v>
      </c>
      <c r="E39" s="419"/>
      <c r="F39" s="21"/>
      <c r="G39" s="26"/>
      <c r="H39" s="26"/>
      <c r="I39" s="26"/>
      <c r="J39" s="25"/>
      <c r="K39" s="21"/>
      <c r="L39" s="28"/>
      <c r="M39" s="28"/>
      <c r="N39" s="28"/>
      <c r="O39" s="437"/>
      <c r="P39" s="357"/>
      <c r="Q39" s="438"/>
      <c r="R39" s="6"/>
      <c r="U39" s="10"/>
      <c r="V39" s="10"/>
      <c r="Y39" s="6"/>
      <c r="Z39" s="6"/>
      <c r="AA39" s="6"/>
    </row>
    <row r="40" spans="1:27" ht="27" customHeight="1">
      <c r="B40" s="418">
        <v>8</v>
      </c>
      <c r="C40" s="420"/>
      <c r="D40" s="326" t="s">
        <v>80</v>
      </c>
      <c r="E40" s="419">
        <v>1</v>
      </c>
      <c r="O40" s="437"/>
      <c r="P40" s="357"/>
      <c r="Q40" s="438"/>
    </row>
    <row r="41" spans="1:27" ht="27" customHeight="1">
      <c r="B41" s="418">
        <v>9</v>
      </c>
      <c r="C41" s="420"/>
      <c r="D41" s="326" t="s">
        <v>15</v>
      </c>
      <c r="E41" s="419"/>
      <c r="O41" s="437"/>
      <c r="P41" s="357"/>
      <c r="Q41" s="438"/>
    </row>
    <row r="42" spans="1:27" ht="27" customHeight="1">
      <c r="B42" s="418">
        <v>10</v>
      </c>
      <c r="C42" s="420"/>
      <c r="D42" s="326" t="s">
        <v>121</v>
      </c>
      <c r="E42" s="419">
        <v>5</v>
      </c>
      <c r="O42" s="437"/>
      <c r="P42" s="357"/>
      <c r="Q42" s="438"/>
    </row>
    <row r="43" spans="1:27" ht="27" customHeight="1">
      <c r="B43" s="418">
        <v>11</v>
      </c>
      <c r="C43" s="420"/>
      <c r="D43" s="326" t="s">
        <v>14</v>
      </c>
      <c r="E43" s="419">
        <v>8</v>
      </c>
      <c r="O43" s="437"/>
      <c r="P43" s="357"/>
      <c r="Q43" s="438"/>
    </row>
    <row r="44" spans="1:27" ht="27" customHeight="1">
      <c r="B44" s="418">
        <v>12</v>
      </c>
      <c r="C44" s="420"/>
      <c r="D44" s="326" t="s">
        <v>143</v>
      </c>
      <c r="E44" s="419"/>
      <c r="O44" s="437"/>
      <c r="P44" s="357"/>
      <c r="Q44" s="438"/>
    </row>
    <row r="45" spans="1:27" ht="27" customHeight="1">
      <c r="B45" s="418">
        <v>13</v>
      </c>
      <c r="C45" s="420"/>
      <c r="D45" s="326" t="s">
        <v>17</v>
      </c>
      <c r="E45" s="419">
        <v>7</v>
      </c>
      <c r="O45" s="437"/>
      <c r="P45" s="357"/>
      <c r="Q45" s="438"/>
    </row>
    <row r="46" spans="1:27" ht="27" customHeight="1">
      <c r="B46" s="418">
        <v>14</v>
      </c>
      <c r="C46" s="420"/>
      <c r="D46" s="326" t="s">
        <v>488</v>
      </c>
      <c r="E46" s="419">
        <v>3</v>
      </c>
      <c r="O46" s="437"/>
      <c r="P46" s="357"/>
      <c r="Q46" s="438"/>
    </row>
    <row r="47" spans="1:27" ht="27" customHeight="1">
      <c r="B47" s="418">
        <v>15</v>
      </c>
      <c r="C47" s="420"/>
      <c r="D47" s="326" t="s">
        <v>141</v>
      </c>
      <c r="E47" s="419"/>
      <c r="O47" s="437"/>
      <c r="P47" s="357"/>
      <c r="Q47" s="438"/>
    </row>
    <row r="48" spans="1:27">
      <c r="O48" s="354"/>
      <c r="P48" s="357"/>
      <c r="Q48" s="438"/>
    </row>
  </sheetData>
  <mergeCells count="98">
    <mergeCell ref="P11:P12"/>
    <mergeCell ref="Q11:Q12"/>
    <mergeCell ref="R11:R12"/>
    <mergeCell ref="P13:P14"/>
    <mergeCell ref="Q13:Q14"/>
    <mergeCell ref="R13:R14"/>
    <mergeCell ref="A13:A14"/>
    <mergeCell ref="B13:B14"/>
    <mergeCell ref="C13:C14"/>
    <mergeCell ref="D13:D14"/>
    <mergeCell ref="O13:O14"/>
    <mergeCell ref="P9:P10"/>
    <mergeCell ref="Q9:Q10"/>
    <mergeCell ref="R9:R10"/>
    <mergeCell ref="A15:A16"/>
    <mergeCell ref="B15:B16"/>
    <mergeCell ref="C15:C16"/>
    <mergeCell ref="D15:D16"/>
    <mergeCell ref="O15:O16"/>
    <mergeCell ref="P15:P16"/>
    <mergeCell ref="Q15:Q16"/>
    <mergeCell ref="R15:R16"/>
    <mergeCell ref="A11:A12"/>
    <mergeCell ref="B11:B12"/>
    <mergeCell ref="C11:C12"/>
    <mergeCell ref="D11:D12"/>
    <mergeCell ref="O11:O12"/>
    <mergeCell ref="A9:A10"/>
    <mergeCell ref="B9:B10"/>
    <mergeCell ref="C9:C10"/>
    <mergeCell ref="D9:D10"/>
    <mergeCell ref="O9:O10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A5:A6"/>
    <mergeCell ref="B5:B6"/>
    <mergeCell ref="C5:C6"/>
    <mergeCell ref="D5:D6"/>
    <mergeCell ref="O5:O6"/>
    <mergeCell ref="A3:A4"/>
    <mergeCell ref="B3:B4"/>
    <mergeCell ref="C3:C4"/>
    <mergeCell ref="D3:D4"/>
    <mergeCell ref="O3:O4"/>
    <mergeCell ref="A31:B31"/>
    <mergeCell ref="C31:D31"/>
    <mergeCell ref="P31:Q31"/>
    <mergeCell ref="A27:A28"/>
    <mergeCell ref="B27:B28"/>
    <mergeCell ref="C27:C28"/>
    <mergeCell ref="D27:D28"/>
    <mergeCell ref="O27:O28"/>
    <mergeCell ref="P27:P28"/>
    <mergeCell ref="Q27:Q28"/>
    <mergeCell ref="A29:A30"/>
    <mergeCell ref="B29:B30"/>
    <mergeCell ref="C29:C30"/>
    <mergeCell ref="D29:D30"/>
    <mergeCell ref="A17:A18"/>
    <mergeCell ref="B17:B18"/>
    <mergeCell ref="R21:R22"/>
    <mergeCell ref="C17:C18"/>
    <mergeCell ref="P17:P18"/>
    <mergeCell ref="Q17:Q18"/>
    <mergeCell ref="P21:Q22"/>
    <mergeCell ref="A19:A20"/>
    <mergeCell ref="B19:B20"/>
    <mergeCell ref="A21:A22"/>
    <mergeCell ref="B21:B22"/>
    <mergeCell ref="C19:C20"/>
    <mergeCell ref="D19:D20"/>
    <mergeCell ref="C21:C22"/>
    <mergeCell ref="D21:D22"/>
    <mergeCell ref="E1:N1"/>
    <mergeCell ref="O29:O30"/>
    <mergeCell ref="P29:P30"/>
    <mergeCell ref="Q29:Q30"/>
    <mergeCell ref="R29:R30"/>
    <mergeCell ref="O17:O18"/>
    <mergeCell ref="R17:R18"/>
    <mergeCell ref="O19:O20"/>
    <mergeCell ref="P19:Q20"/>
    <mergeCell ref="R19:R20"/>
    <mergeCell ref="O21:O22"/>
    <mergeCell ref="R27:R28"/>
    <mergeCell ref="D24:Q24"/>
    <mergeCell ref="P3:P4"/>
    <mergeCell ref="Q3:Q4"/>
    <mergeCell ref="R3:R4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表紙1</vt:lpstr>
      <vt:lpstr>表紙2</vt:lpstr>
      <vt:lpstr>表紙3</vt:lpstr>
      <vt:lpstr>女個形R12</vt:lpstr>
      <vt:lpstr>男個形R12</vt:lpstr>
      <vt:lpstr>男女個人形R34</vt:lpstr>
      <vt:lpstr>女子個人組手</vt:lpstr>
      <vt:lpstr>男子個人組手</vt:lpstr>
      <vt:lpstr>女団組</vt:lpstr>
      <vt:lpstr>男団組</vt:lpstr>
      <vt:lpstr>ﾍﾞｽﾄ8</vt:lpstr>
      <vt:lpstr>入館順0619</vt:lpstr>
      <vt:lpstr>形一覧</vt:lpstr>
      <vt:lpstr>組手一覧</vt:lpstr>
      <vt:lpstr>顧問参加表</vt:lpstr>
      <vt:lpstr>ﾍﾞｽﾄ8!Print_Area</vt:lpstr>
      <vt:lpstr>女個形R12!Print_Area</vt:lpstr>
      <vt:lpstr>女子個人組手!Print_Area</vt:lpstr>
      <vt:lpstr>女団組!Print_Area</vt:lpstr>
      <vt:lpstr>男個形R12!Print_Area</vt:lpstr>
      <vt:lpstr>男子個人組手!Print_Area</vt:lpstr>
      <vt:lpstr>男女個人形R34!Print_Area</vt:lpstr>
      <vt:lpstr>男団組!Print_Area</vt:lpstr>
      <vt:lpstr>表紙1!Print_Area</vt:lpstr>
      <vt:lpstr>表紙2!Print_Area</vt:lpstr>
      <vt:lpstr>表紙3!Print_Area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2021-06-09T06:46:08Z</cp:lastPrinted>
  <dcterms:created xsi:type="dcterms:W3CDTF">2001-04-26T04:08:50Z</dcterms:created>
  <dcterms:modified xsi:type="dcterms:W3CDTF">2021-06-09T23:52:31Z</dcterms:modified>
</cp:coreProperties>
</file>